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O:\ITRP\Default + Repayment Usage Rates 2017\Files from JW AODA - Final rates to be posted\English\"/>
    </mc:Choice>
  </mc:AlternateContent>
  <xr:revisionPtr revIDLastSave="0" documentId="10_ncr:100000_{E6EE59D4-21FF-4123-AC2C-38FEB3FEC4FE}" xr6:coauthVersionLast="31" xr6:coauthVersionMax="31" xr10:uidLastSave="{00000000-0000-0000-0000-000000000000}"/>
  <bookViews>
    <workbookView xWindow="0" yWindow="60" windowWidth="22980" windowHeight="9276" xr2:uid="{00000000-000D-0000-FFFF-FFFF00000000}"/>
  </bookViews>
  <sheets>
    <sheet name="Ontario Colleges " sheetId="1" r:id="rId1"/>
  </sheets>
  <calcPr calcId="179017"/>
</workbook>
</file>

<file path=xl/calcChain.xml><?xml version="1.0" encoding="utf-8"?>
<calcChain xmlns="http://schemas.openxmlformats.org/spreadsheetml/2006/main">
  <c r="D4" i="1" l="1"/>
  <c r="D5" i="1"/>
  <c r="D6" i="1"/>
  <c r="D7" i="1"/>
  <c r="D8" i="1"/>
  <c r="D9" i="1"/>
  <c r="D10" i="1"/>
  <c r="D11" i="1"/>
  <c r="D12" i="1"/>
  <c r="D13" i="1"/>
  <c r="D14" i="1"/>
  <c r="D15" i="1"/>
  <c r="D16" i="1"/>
  <c r="D17" i="1"/>
  <c r="D18" i="1"/>
  <c r="D19" i="1"/>
  <c r="D20" i="1"/>
  <c r="D21" i="1"/>
  <c r="D22" i="1"/>
  <c r="D23" i="1"/>
  <c r="D24" i="1"/>
  <c r="D25" i="1"/>
  <c r="D26" i="1"/>
  <c r="D3" i="1"/>
  <c r="C4" i="1"/>
  <c r="C5" i="1"/>
  <c r="C6" i="1"/>
  <c r="C7" i="1"/>
  <c r="C8" i="1"/>
  <c r="C9" i="1"/>
  <c r="C10" i="1"/>
  <c r="C11" i="1"/>
  <c r="C12" i="1"/>
  <c r="C13" i="1"/>
  <c r="C14" i="1"/>
  <c r="C15" i="1"/>
  <c r="C16" i="1"/>
  <c r="C17" i="1"/>
  <c r="C18" i="1"/>
  <c r="C19" i="1"/>
  <c r="C20" i="1"/>
  <c r="C21" i="1"/>
  <c r="C22" i="1"/>
  <c r="C23" i="1"/>
  <c r="C24" i="1"/>
  <c r="C25" i="1"/>
  <c r="C26" i="1"/>
  <c r="C3" i="1"/>
  <c r="D27" i="1" l="1"/>
  <c r="C27" i="1"/>
  <c r="B27" i="1"/>
</calcChain>
</file>

<file path=xl/sharedStrings.xml><?xml version="1.0" encoding="utf-8"?>
<sst xmlns="http://schemas.openxmlformats.org/spreadsheetml/2006/main" count="48" uniqueCount="48">
  <si>
    <t>Institution Name</t>
  </si>
  <si>
    <t>(3) # of RAP Recipients</t>
  </si>
  <si>
    <t>(4) # of RAP Recipients and Defaults (Net)</t>
  </si>
  <si>
    <t>ALGONQUIN COLLEGE</t>
  </si>
  <si>
    <t>CAMBRIAN COLLEGE</t>
  </si>
  <si>
    <t>CANADORE COLLEGE</t>
  </si>
  <si>
    <t>CENTENNIAL COLLEGE</t>
  </si>
  <si>
    <t>COLLEGE BOREAL</t>
  </si>
  <si>
    <t>CONESTOGA COLLEGE</t>
  </si>
  <si>
    <t>CONFEDERATION COLLEGE</t>
  </si>
  <si>
    <t>DURHAM COLLEGE</t>
  </si>
  <si>
    <t>FANSHAWE COLLEGE</t>
  </si>
  <si>
    <t>FLEMING COLLEGE</t>
  </si>
  <si>
    <t>GEORGE BROWN COLLEGE</t>
  </si>
  <si>
    <t>GEORGIAN COLLEGE</t>
  </si>
  <si>
    <t>HUMBER COLLEGE</t>
  </si>
  <si>
    <t>LA CITE COLLEGIALE</t>
  </si>
  <si>
    <t>LAMBTON COLLEGE</t>
  </si>
  <si>
    <t>LOYALIST COLLEGE</t>
  </si>
  <si>
    <t>MOHAWK COLLEGE</t>
  </si>
  <si>
    <t>NIAGARA COLLEGE</t>
  </si>
  <si>
    <t>NORTHERN COLLEGE</t>
  </si>
  <si>
    <t>SAULT COLLEGE</t>
  </si>
  <si>
    <t>SENECA COLLEGE</t>
  </si>
  <si>
    <t>SHERIDAN COLLEGE</t>
  </si>
  <si>
    <t>ST. CLAIR COLLEGE</t>
  </si>
  <si>
    <t>ST. LAWRENCE COLLEGE</t>
  </si>
  <si>
    <t>Total for Ontario Colleges</t>
  </si>
  <si>
    <t>* Number of loan recipients is fewer than 5. No information is shown.</t>
  </si>
  <si>
    <t>Default Rates: the number of loan recipients in default expressed as a percentage of the number of loan recipients.</t>
  </si>
  <si>
    <t>Repayment Assistance Plan Usage Rates: the number of borrowers who used Repayment Assistance Plan for one or more terms expressed as a percentage of the number of loan recipients.</t>
  </si>
  <si>
    <t>Combined Repayment Assistance Plan Usage and Default Rates: the number of borrowers who were in default and/or used Repayment Assistance Plan for one or more terms expressed as a percentage of the number of loan recipients.</t>
  </si>
  <si>
    <t>2017 COISL Default Rates and Repayment Assistance Plan (RAP) Usage Rates - Ontario Colleges of Applied Arts and Technology</t>
  </si>
  <si>
    <t xml:space="preserve"> 2017 Default Rate (2)/(1)</t>
  </si>
  <si>
    <t>2017 RAP Usage Rate (3)/(1)</t>
  </si>
  <si>
    <t>2017 RAP Usage/Default Rate (4)/(1)</t>
  </si>
  <si>
    <t>(1) # of 2014-15 Loan Recipients</t>
  </si>
  <si>
    <t>(2) # of 2014-15 Loan Recipients in Default 2016</t>
  </si>
  <si>
    <t>COISL - Canada-Ontario Integrated Student Loan - Canada Student Loan and/or Ontario Student Loan issued through the Ontario Student Assistance Program.</t>
  </si>
  <si>
    <t xml:space="preserve">(1) Number of recipients of Canada-Ontario Integrated Student Loan in 2014-15 that did not receive loans or grants through the Ontario Student Assistance Program in 2015-16. </t>
  </si>
  <si>
    <t xml:space="preserve">(2) Number of recipients of Canada-Ontario Integrated Student Loan in 2014-15 that did not receive loans or grants through the Ontario Student Assistance Program in 2015-16 and were in default of the loan repayment obligations as of July 2017. </t>
  </si>
  <si>
    <t xml:space="preserve">3) Number of borrowers as per Note (1), that received and applied for the Repayment Assistance Plan for one or more six-month terms between 2014-15 and July 2017.    </t>
  </si>
  <si>
    <t xml:space="preserve">     • During repayment assistance either no monthly payment is required or the monthly payment is reduced.  </t>
  </si>
  <si>
    <t xml:space="preserve">     •  And government pays monthly interest, or monthly interest and principal, not covered by the borrower's payment.   </t>
  </si>
  <si>
    <t>(4) Net number of 2014-15 borrowers that used repayment assistance by July 2017 or were in default as of July 2017.</t>
  </si>
  <si>
    <t xml:space="preserve">      • A small percentage of RAP recipients also defaulted by July 2017.</t>
  </si>
  <si>
    <t>End of page</t>
  </si>
  <si>
    <t xml:space="preserve">Notes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</si>
</sst>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_);_(* \(#,##0.00\);_(* &quot;-&quot;??_);_(@_)"/>
  </numFmts>
  <fonts count="12" x14ac:knownFonts="1">
    <font>
      <sz val="10"/>
      <color theme="1"/>
      <name val="Arial"/>
      <family val="2"/>
    </font>
    <font>
      <sz val="11"/>
      <color theme="1"/>
      <name val="Calibri"/>
      <family val="2"/>
      <scheme val="minor"/>
    </font>
    <font>
      <sz val="11"/>
      <color rgb="FF006100"/>
      <name val="Calibri"/>
      <family val="2"/>
      <scheme val="minor"/>
    </font>
    <font>
      <sz val="11"/>
      <color rgb="FF9C0006"/>
      <name val="Calibri"/>
      <family val="2"/>
      <scheme val="minor"/>
    </font>
    <font>
      <sz val="10"/>
      <name val="Arial"/>
      <family val="2"/>
    </font>
    <font>
      <sz val="8"/>
      <name val="Arial"/>
      <family val="2"/>
    </font>
    <font>
      <b/>
      <sz val="12"/>
      <color theme="1"/>
      <name val="Arial"/>
      <family val="2"/>
    </font>
    <font>
      <sz val="12"/>
      <name val="Arial"/>
      <family val="2"/>
    </font>
    <font>
      <b/>
      <sz val="14"/>
      <color theme="1"/>
      <name val="Arial"/>
      <family val="2"/>
    </font>
    <font>
      <sz val="12"/>
      <color theme="1"/>
      <name val="Arial"/>
      <family val="2"/>
    </font>
    <font>
      <b/>
      <sz val="12"/>
      <color indexed="8"/>
      <name val="Arial"/>
      <family val="2"/>
    </font>
    <font>
      <b/>
      <sz val="12"/>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8">
    <xf numFmtId="0" fontId="0" fillId="0" borderId="0"/>
    <xf numFmtId="0" fontId="2" fillId="2" borderId="0" applyNumberFormat="0" applyBorder="0" applyAlignment="0" applyProtection="0"/>
    <xf numFmtId="0" fontId="3" fillId="3" borderId="0" applyNumberFormat="0" applyBorder="0" applyAlignment="0" applyProtection="0"/>
    <xf numFmtId="0" fontId="4" fillId="0" borderId="0"/>
    <xf numFmtId="165"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cellStyleXfs>
  <cellXfs count="42">
    <xf numFmtId="0" fontId="0" fillId="0" borderId="0" xfId="0"/>
    <xf numFmtId="0" fontId="6" fillId="0" borderId="1" xfId="0" applyFont="1" applyBorder="1" applyAlignment="1" applyProtection="1">
      <alignment wrapText="1"/>
    </xf>
    <xf numFmtId="0" fontId="6" fillId="0" borderId="1" xfId="3" applyFont="1" applyBorder="1" applyAlignment="1" applyProtection="1">
      <alignment horizontal="center" vertical="top" wrapText="1"/>
    </xf>
    <xf numFmtId="0" fontId="7" fillId="0" borderId="1" xfId="3" applyFont="1" applyBorder="1" applyAlignment="1" applyProtection="1">
      <alignment horizontal="center" vertical="top" wrapText="1"/>
    </xf>
    <xf numFmtId="0" fontId="9" fillId="0" borderId="0" xfId="0" applyFont="1" applyFill="1"/>
    <xf numFmtId="0" fontId="9" fillId="0" borderId="0" xfId="0" applyFont="1"/>
    <xf numFmtId="0" fontId="7" fillId="0" borderId="0" xfId="0" applyFont="1" applyFill="1"/>
    <xf numFmtId="0" fontId="7" fillId="0" borderId="0" xfId="2" applyFont="1" applyFill="1"/>
    <xf numFmtId="164" fontId="7" fillId="0" borderId="0" xfId="0" applyNumberFormat="1" applyFont="1" applyFill="1" applyAlignment="1">
      <alignment horizontal="center"/>
    </xf>
    <xf numFmtId="164" fontId="7" fillId="0" borderId="0" xfId="1" applyNumberFormat="1" applyFont="1" applyFill="1" applyBorder="1" applyAlignment="1">
      <alignment horizontal="center"/>
    </xf>
    <xf numFmtId="3" fontId="7" fillId="0" borderId="0" xfId="0" applyNumberFormat="1" applyFont="1" applyFill="1" applyAlignment="1">
      <alignment horizontal="center"/>
    </xf>
    <xf numFmtId="0" fontId="7" fillId="0" borderId="0" xfId="1" applyFont="1" applyFill="1"/>
    <xf numFmtId="164" fontId="7" fillId="0" borderId="0" xfId="1" applyNumberFormat="1" applyFont="1" applyFill="1" applyAlignment="1">
      <alignment horizontal="center"/>
    </xf>
    <xf numFmtId="3" fontId="7" fillId="0" borderId="0" xfId="1" applyNumberFormat="1" applyFont="1" applyFill="1" applyAlignment="1">
      <alignment horizontal="center"/>
    </xf>
    <xf numFmtId="0" fontId="7" fillId="0" borderId="0" xfId="1" applyFont="1" applyFill="1" applyBorder="1"/>
    <xf numFmtId="3" fontId="7" fillId="0" borderId="0" xfId="1" applyNumberFormat="1" applyFont="1" applyFill="1" applyBorder="1" applyAlignment="1">
      <alignment horizontal="center"/>
    </xf>
    <xf numFmtId="3" fontId="7" fillId="0" borderId="0" xfId="0" applyNumberFormat="1" applyFont="1" applyFill="1" applyBorder="1" applyAlignment="1">
      <alignment horizontal="center"/>
    </xf>
    <xf numFmtId="0" fontId="7" fillId="0" borderId="1" xfId="1" applyFont="1" applyFill="1" applyBorder="1"/>
    <xf numFmtId="164" fontId="7" fillId="0" borderId="1" xfId="1" applyNumberFormat="1" applyFont="1" applyFill="1" applyBorder="1" applyAlignment="1">
      <alignment horizontal="center"/>
    </xf>
    <xf numFmtId="3" fontId="7" fillId="0" borderId="1" xfId="1" applyNumberFormat="1" applyFont="1" applyFill="1" applyBorder="1" applyAlignment="1">
      <alignment horizontal="center"/>
    </xf>
    <xf numFmtId="0" fontId="7" fillId="0" borderId="0" xfId="3" applyFont="1" applyFill="1" applyBorder="1"/>
    <xf numFmtId="0" fontId="7" fillId="0" borderId="0" xfId="3" applyFont="1"/>
    <xf numFmtId="0" fontId="7" fillId="0" borderId="0" xfId="3" applyFont="1" applyFill="1" applyAlignment="1">
      <alignment vertical="center" wrapText="1"/>
    </xf>
    <xf numFmtId="0" fontId="7" fillId="0" borderId="0" xfId="3" applyFont="1" applyAlignment="1">
      <alignment vertical="center" wrapText="1"/>
    </xf>
    <xf numFmtId="0" fontId="7" fillId="0" borderId="0" xfId="3" applyFont="1" applyFill="1" applyAlignment="1">
      <alignment vertical="center"/>
    </xf>
    <xf numFmtId="0" fontId="7" fillId="0" borderId="0" xfId="3" applyFont="1" applyAlignment="1">
      <alignment vertical="center"/>
    </xf>
    <xf numFmtId="0" fontId="7" fillId="0" borderId="0" xfId="3" applyFont="1" applyFill="1"/>
    <xf numFmtId="164" fontId="7" fillId="0" borderId="0" xfId="3" applyNumberFormat="1" applyFont="1" applyFill="1" applyAlignment="1">
      <alignment horizontal="center"/>
    </xf>
    <xf numFmtId="3" fontId="7" fillId="0" borderId="0" xfId="3" applyNumberFormat="1" applyFont="1" applyFill="1"/>
    <xf numFmtId="0" fontId="9" fillId="0" borderId="0" xfId="0" applyFont="1" applyAlignment="1">
      <alignment horizontal="left"/>
    </xf>
    <xf numFmtId="0" fontId="7" fillId="0" borderId="0" xfId="3" applyFont="1" applyFill="1" applyAlignment="1">
      <alignment horizontal="left"/>
    </xf>
    <xf numFmtId="0" fontId="6" fillId="0" borderId="0" xfId="0" applyFont="1" applyFill="1"/>
    <xf numFmtId="0" fontId="7" fillId="0" borderId="0" xfId="3" applyFont="1" applyFill="1" applyBorder="1" applyAlignment="1" applyProtection="1">
      <alignment vertical="center"/>
    </xf>
    <xf numFmtId="0" fontId="6" fillId="0" borderId="2" xfId="0" applyFont="1" applyBorder="1" applyAlignment="1">
      <alignment vertical="top"/>
    </xf>
    <xf numFmtId="164" fontId="10" fillId="0" borderId="3" xfId="0" applyNumberFormat="1" applyFont="1" applyFill="1" applyBorder="1" applyAlignment="1">
      <alignment horizontal="center" vertical="top"/>
    </xf>
    <xf numFmtId="164" fontId="11" fillId="0" borderId="3" xfId="0" applyNumberFormat="1" applyFont="1" applyFill="1" applyBorder="1" applyAlignment="1">
      <alignment horizontal="center" vertical="top"/>
    </xf>
    <xf numFmtId="3" fontId="9" fillId="0" borderId="1" xfId="0" applyNumberFormat="1" applyFont="1" applyBorder="1" applyAlignment="1">
      <alignment horizontal="center" vertical="top"/>
    </xf>
    <xf numFmtId="3" fontId="9" fillId="0" borderId="3" xfId="0" applyNumberFormat="1" applyFont="1" applyBorder="1" applyAlignment="1">
      <alignment horizontal="center" vertical="top"/>
    </xf>
    <xf numFmtId="0" fontId="9" fillId="0" borderId="0" xfId="0" applyFont="1" applyAlignment="1">
      <alignment vertical="top"/>
    </xf>
    <xf numFmtId="0" fontId="8" fillId="0" borderId="0" xfId="0" applyFont="1" applyFill="1" applyAlignment="1">
      <alignment vertical="top"/>
    </xf>
    <xf numFmtId="0" fontId="6" fillId="0" borderId="0" xfId="0" applyFont="1" applyFill="1" applyAlignment="1">
      <alignment vertical="top"/>
    </xf>
    <xf numFmtId="0" fontId="9" fillId="0" borderId="0" xfId="0" applyFont="1" applyFill="1" applyAlignment="1">
      <alignment vertical="top"/>
    </xf>
  </cellXfs>
  <cellStyles count="8">
    <cellStyle name="Bad" xfId="2" builtinId="27"/>
    <cellStyle name="Comma 2" xfId="4" xr:uid="{00000000-0005-0000-0000-000001000000}"/>
    <cellStyle name="Good" xfId="1" builtinId="26"/>
    <cellStyle name="Normal" xfId="0" builtinId="0"/>
    <cellStyle name="Normal 2" xfId="3" xr:uid="{00000000-0005-0000-0000-000004000000}"/>
    <cellStyle name="Normal 3" xfId="5" xr:uid="{00000000-0005-0000-0000-000005000000}"/>
    <cellStyle name="Normal 4 2" xfId="6" xr:uid="{00000000-0005-0000-0000-000006000000}"/>
    <cellStyle name="Percent 2" xfId="7" xr:uid="{00000000-0005-0000-0000-000007000000}"/>
  </cellStyles>
  <dxfs count="15">
    <dxf>
      <font>
        <strike val="0"/>
        <outline val="0"/>
        <shadow val="0"/>
        <u val="none"/>
        <vertAlign val="baseline"/>
        <sz val="12"/>
        <name val="Arial"/>
        <scheme val="none"/>
      </font>
    </dxf>
    <dxf>
      <font>
        <strike val="0"/>
        <outline val="0"/>
        <shadow val="0"/>
        <u val="none"/>
        <vertAlign val="baseline"/>
        <sz val="12"/>
        <name val="Arial"/>
        <scheme val="none"/>
      </font>
    </dxf>
    <dxf>
      <font>
        <strike val="0"/>
        <outline val="0"/>
        <shadow val="0"/>
        <u val="none"/>
        <vertAlign val="baseline"/>
        <sz val="12"/>
        <name val="Arial"/>
        <scheme val="none"/>
      </font>
      <fill>
        <patternFill patternType="none">
          <fgColor indexed="64"/>
          <bgColor indexed="65"/>
        </patternFill>
      </fill>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border diagonalUp="0" diagonalDown="0" outline="0">
        <left/>
        <right/>
        <top/>
        <bottom style="medium">
          <color indexed="64"/>
        </bottom>
      </border>
    </dxf>
    <dxf>
      <border outline="0">
        <bottom style="medium">
          <color indexed="64"/>
        </bottom>
      </border>
    </dxf>
    <dxf>
      <font>
        <strike val="0"/>
        <outline val="0"/>
        <shadow val="0"/>
        <u val="none"/>
        <vertAlign val="baseline"/>
        <sz val="12"/>
        <name val="Arial"/>
        <scheme val="none"/>
      </font>
    </dxf>
    <dxf>
      <border outline="0">
        <bottom style="medium">
          <color indexed="64"/>
        </bottom>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27" totalsRowShown="0" headerRowDxfId="14" dataDxfId="12" headerRowBorderDxfId="13" tableBorderDxfId="11" headerRowCellStyle="Normal 2">
  <autoFilter ref="A2:H27" xr:uid="{00000000-0009-0000-0100-000001000000}"/>
  <tableColumns count="8">
    <tableColumn id="1" xr3:uid="{00000000-0010-0000-0000-000001000000}" name="Institution Name" dataDxfId="10" dataCellStyle="Good"/>
    <tableColumn id="2" xr3:uid="{00000000-0010-0000-0000-000002000000}" name=" 2017 Default Rate (2)/(1)" dataDxfId="9" dataCellStyle="Good"/>
    <tableColumn id="3" xr3:uid="{00000000-0010-0000-0000-000003000000}" name="2017 RAP Usage Rate (3)/(1)" dataDxfId="8" dataCellStyle="Good"/>
    <tableColumn id="4" xr3:uid="{00000000-0010-0000-0000-000004000000}" name="2017 RAP Usage/Default Rate (4)/(1)" dataDxfId="7" dataCellStyle="Good"/>
    <tableColumn id="5" xr3:uid="{00000000-0010-0000-0000-000005000000}" name="(1) # of 2014-15 Loan Recipients" dataDxfId="6" dataCellStyle="Good"/>
    <tableColumn id="6" xr3:uid="{00000000-0010-0000-0000-000006000000}" name="(2) # of 2014-15 Loan Recipients in Default 2016" dataDxfId="5" dataCellStyle="Good"/>
    <tableColumn id="7" xr3:uid="{00000000-0010-0000-0000-000007000000}" name="(3) # of RAP Recipients" dataDxfId="4"/>
    <tableColumn id="8" xr3:uid="{00000000-0010-0000-0000-000008000000}" name="(4) # of RAP Recipients and Defaults (Net)" dataDxfId="3" dataCellStyle="Good"/>
  </tableColumns>
  <tableStyleInfo showFirstColumn="0" showLastColumn="0" showRowStripes="1" showColumnStripes="0"/>
  <extLst>
    <ext xmlns:x14="http://schemas.microsoft.com/office/spreadsheetml/2009/9/main" uri="{504A1905-F514-4f6f-8877-14C23A59335A}">
      <x14:table altText="2017 COISL Default Rates and Repayment Assistance Plan (RAP) Usage Rates - Ontario Colleges of Applied Arts and Technology" altTextSummary="This 8 column table describes the Default Rates and Repayment Assistance Plan (RAP) Usage Rages for Ontario Colleges of Applied Arts and Technology for 2017 by institution. The numbers in brackets in the headers refer to the notes in table 2 below table 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A40" totalsRowShown="0" headerRowDxfId="2" dataDxfId="1" headerRowCellStyle="Normal 2">
  <autoFilter ref="A28:A40" xr:uid="{00000000-0009-0000-0100-000002000000}"/>
  <tableColumns count="1">
    <tableColumn id="1" xr3:uid="{00000000-0010-0000-0100-000001000000}" name="Notes " dataDxfId="0"/>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or Ontario Student Loan issued through the Ontario Student Assistance Program" altTextSummary="Table lists notes corresponding to the notes numbers in the colum header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tabSelected="1" zoomScaleNormal="100" workbookViewId="0">
      <selection activeCell="F21" sqref="F21"/>
    </sheetView>
  </sheetViews>
  <sheetFormatPr defaultColWidth="8.88671875" defaultRowHeight="15.6" x14ac:dyDescent="0.3"/>
  <cols>
    <col min="1" max="1" width="30.44140625" style="5" customWidth="1"/>
    <col min="2" max="2" width="24.109375" style="5" customWidth="1"/>
    <col min="3" max="3" width="26.5546875" style="5" customWidth="1"/>
    <col min="4" max="4" width="33.5546875" style="31" customWidth="1"/>
    <col min="5" max="5" width="30.6640625" style="4" customWidth="1"/>
    <col min="6" max="6" width="44.109375" style="4" customWidth="1"/>
    <col min="7" max="7" width="23" style="5" customWidth="1"/>
    <col min="8" max="8" width="39.33203125" style="4" customWidth="1"/>
    <col min="9" max="16384" width="8.88671875" style="5"/>
  </cols>
  <sheetData>
    <row r="1" spans="1:9" s="38" customFormat="1" ht="33" customHeight="1" x14ac:dyDescent="0.25">
      <c r="A1" s="39" t="s">
        <v>32</v>
      </c>
      <c r="B1" s="40"/>
      <c r="C1" s="40"/>
      <c r="D1" s="40"/>
      <c r="E1" s="40"/>
      <c r="F1" s="41"/>
      <c r="G1" s="41"/>
      <c r="H1" s="41"/>
      <c r="I1" s="41"/>
    </row>
    <row r="2" spans="1:9" s="6" customFormat="1" ht="31.8" thickBot="1" x14ac:dyDescent="0.35">
      <c r="A2" s="1" t="s">
        <v>0</v>
      </c>
      <c r="B2" s="2" t="s">
        <v>33</v>
      </c>
      <c r="C2" s="2" t="s">
        <v>34</v>
      </c>
      <c r="D2" s="2" t="s">
        <v>35</v>
      </c>
      <c r="E2" s="3" t="s">
        <v>36</v>
      </c>
      <c r="F2" s="3" t="s">
        <v>37</v>
      </c>
      <c r="G2" s="3" t="s">
        <v>1</v>
      </c>
      <c r="H2" s="3" t="s">
        <v>2</v>
      </c>
    </row>
    <row r="3" spans="1:9" s="11" customFormat="1" ht="15" x14ac:dyDescent="0.25">
      <c r="A3" s="7" t="s">
        <v>3</v>
      </c>
      <c r="B3" s="8">
        <v>9.4208302261993532E-2</v>
      </c>
      <c r="C3" s="9">
        <f>Table1[[#This Row],[(3) '# of RAP Recipients]]/Table1[[#This Row],[(1) '# of 2014-15 Loan Recipients]]</f>
        <v>0.34004474272930652</v>
      </c>
      <c r="D3" s="8">
        <f>Table1[[#This Row],[(4) '# of RAP Recipients and Defaults (Net)]]/Table1[[#This Row],[(1) '# of 2014-15 Loan Recipients]]</f>
        <v>0.41884166045239873</v>
      </c>
      <c r="E3" s="10">
        <v>4023</v>
      </c>
      <c r="F3" s="10">
        <v>379</v>
      </c>
      <c r="G3" s="10">
        <v>1368</v>
      </c>
      <c r="H3" s="10">
        <v>1685</v>
      </c>
    </row>
    <row r="4" spans="1:9" s="11" customFormat="1" ht="15" x14ac:dyDescent="0.25">
      <c r="A4" s="11" t="s">
        <v>4</v>
      </c>
      <c r="B4" s="12">
        <v>0.10647639956092206</v>
      </c>
      <c r="C4" s="9">
        <f>Table1[[#This Row],[(3) '# of RAP Recipients]]/Table1[[#This Row],[(1) '# of 2014-15 Loan Recipients]]</f>
        <v>0.30186608122941821</v>
      </c>
      <c r="D4" s="8">
        <f>Table1[[#This Row],[(4) '# of RAP Recipients and Defaults (Net)]]/Table1[[#This Row],[(1) '# of 2014-15 Loan Recipients]]</f>
        <v>0.39846322722283206</v>
      </c>
      <c r="E4" s="13">
        <v>911</v>
      </c>
      <c r="F4" s="13">
        <v>97</v>
      </c>
      <c r="G4" s="10">
        <v>275</v>
      </c>
      <c r="H4" s="13">
        <v>363</v>
      </c>
    </row>
    <row r="5" spans="1:9" s="11" customFormat="1" ht="15" x14ac:dyDescent="0.25">
      <c r="A5" s="11" t="s">
        <v>5</v>
      </c>
      <c r="B5" s="12">
        <v>0.1294851794071763</v>
      </c>
      <c r="C5" s="9">
        <f>Table1[[#This Row],[(3) '# of RAP Recipients]]/Table1[[#This Row],[(1) '# of 2014-15 Loan Recipients]]</f>
        <v>0.34321372854914195</v>
      </c>
      <c r="D5" s="8">
        <f>Table1[[#This Row],[(4) '# of RAP Recipients and Defaults (Net)]]/Table1[[#This Row],[(1) '# of 2014-15 Loan Recipients]]</f>
        <v>0.45085803432137284</v>
      </c>
      <c r="E5" s="13">
        <v>641</v>
      </c>
      <c r="F5" s="13">
        <v>83</v>
      </c>
      <c r="G5" s="10">
        <v>220</v>
      </c>
      <c r="H5" s="13">
        <v>289</v>
      </c>
    </row>
    <row r="6" spans="1:9" s="11" customFormat="1" ht="15" x14ac:dyDescent="0.25">
      <c r="A6" s="11" t="s">
        <v>6</v>
      </c>
      <c r="B6" s="12">
        <v>8.3553500660501975E-2</v>
      </c>
      <c r="C6" s="9">
        <f>Table1[[#This Row],[(3) '# of RAP Recipients]]/Table1[[#This Row],[(1) '# of 2014-15 Loan Recipients]]</f>
        <v>0.47258916776750332</v>
      </c>
      <c r="D6" s="8">
        <f>Table1[[#This Row],[(4) '# of RAP Recipients and Defaults (Net)]]/Table1[[#This Row],[(1) '# of 2014-15 Loan Recipients]]</f>
        <v>0.53698811096433285</v>
      </c>
      <c r="E6" s="13">
        <v>3028</v>
      </c>
      <c r="F6" s="13">
        <v>253</v>
      </c>
      <c r="G6" s="10">
        <v>1431</v>
      </c>
      <c r="H6" s="13">
        <v>1626</v>
      </c>
    </row>
    <row r="7" spans="1:9" s="11" customFormat="1" ht="15" x14ac:dyDescent="0.25">
      <c r="A7" s="11" t="s">
        <v>7</v>
      </c>
      <c r="B7" s="12">
        <v>9.8870056497175146E-2</v>
      </c>
      <c r="C7" s="9">
        <f>Table1[[#This Row],[(3) '# of RAP Recipients]]/Table1[[#This Row],[(1) '# of 2014-15 Loan Recipients]]</f>
        <v>0.3248587570621469</v>
      </c>
      <c r="D7" s="8">
        <f>Table1[[#This Row],[(4) '# of RAP Recipients and Defaults (Net)]]/Table1[[#This Row],[(1) '# of 2014-15 Loan Recipients]]</f>
        <v>0.40677966101694918</v>
      </c>
      <c r="E7" s="13">
        <v>354</v>
      </c>
      <c r="F7" s="13">
        <v>35</v>
      </c>
      <c r="G7" s="10">
        <v>115</v>
      </c>
      <c r="H7" s="13">
        <v>144</v>
      </c>
    </row>
    <row r="8" spans="1:9" s="11" customFormat="1" ht="15" x14ac:dyDescent="0.25">
      <c r="A8" s="11" t="s">
        <v>8</v>
      </c>
      <c r="B8" s="12">
        <v>6.7073170731707321E-2</v>
      </c>
      <c r="C8" s="9">
        <f>Table1[[#This Row],[(3) '# of RAP Recipients]]/Table1[[#This Row],[(1) '# of 2014-15 Loan Recipients]]</f>
        <v>0.26097560975609757</v>
      </c>
      <c r="D8" s="8">
        <f>Table1[[#This Row],[(4) '# of RAP Recipients and Defaults (Net)]]/Table1[[#This Row],[(1) '# of 2014-15 Loan Recipients]]</f>
        <v>0.31666666666666665</v>
      </c>
      <c r="E8" s="13">
        <v>2460</v>
      </c>
      <c r="F8" s="13">
        <v>165</v>
      </c>
      <c r="G8" s="10">
        <v>642</v>
      </c>
      <c r="H8" s="13">
        <v>779</v>
      </c>
    </row>
    <row r="9" spans="1:9" s="11" customFormat="1" ht="15" x14ac:dyDescent="0.25">
      <c r="A9" s="11" t="s">
        <v>9</v>
      </c>
      <c r="B9" s="12">
        <v>0.1143317230273752</v>
      </c>
      <c r="C9" s="9">
        <f>Table1[[#This Row],[(3) '# of RAP Recipients]]/Table1[[#This Row],[(1) '# of 2014-15 Loan Recipients]]</f>
        <v>0.29468599033816423</v>
      </c>
      <c r="D9" s="8">
        <f>Table1[[#This Row],[(4) '# of RAP Recipients and Defaults (Net)]]/Table1[[#This Row],[(1) '# of 2014-15 Loan Recipients]]</f>
        <v>0.39291465378421903</v>
      </c>
      <c r="E9" s="13">
        <v>621</v>
      </c>
      <c r="F9" s="13">
        <v>71</v>
      </c>
      <c r="G9" s="10">
        <v>183</v>
      </c>
      <c r="H9" s="13">
        <v>244</v>
      </c>
    </row>
    <row r="10" spans="1:9" s="11" customFormat="1" ht="15" x14ac:dyDescent="0.25">
      <c r="A10" s="11" t="s">
        <v>10</v>
      </c>
      <c r="B10" s="12">
        <v>9.9206349206349201E-2</v>
      </c>
      <c r="C10" s="9">
        <f>Table1[[#This Row],[(3) '# of RAP Recipients]]/Table1[[#This Row],[(1) '# of 2014-15 Loan Recipients]]</f>
        <v>0.36388888888888887</v>
      </c>
      <c r="D10" s="8">
        <f>Table1[[#This Row],[(4) '# of RAP Recipients and Defaults (Net)]]/Table1[[#This Row],[(1) '# of 2014-15 Loan Recipients]]</f>
        <v>0.44484126984126982</v>
      </c>
      <c r="E10" s="13">
        <v>2520</v>
      </c>
      <c r="F10" s="13">
        <v>250</v>
      </c>
      <c r="G10" s="10">
        <v>917</v>
      </c>
      <c r="H10" s="13">
        <v>1121</v>
      </c>
    </row>
    <row r="11" spans="1:9" s="14" customFormat="1" ht="15" x14ac:dyDescent="0.25">
      <c r="A11" s="11" t="s">
        <v>11</v>
      </c>
      <c r="B11" s="12">
        <v>9.5512082853855013E-2</v>
      </c>
      <c r="C11" s="9">
        <f>Table1[[#This Row],[(3) '# of RAP Recipients]]/Table1[[#This Row],[(1) '# of 2014-15 Loan Recipients]]</f>
        <v>0.32019562715765248</v>
      </c>
      <c r="D11" s="8">
        <f>Table1[[#This Row],[(4) '# of RAP Recipients and Defaults (Net)]]/Table1[[#This Row],[(1) '# of 2014-15 Loan Recipients]]</f>
        <v>0.39988492520138091</v>
      </c>
      <c r="E11" s="13">
        <v>3476</v>
      </c>
      <c r="F11" s="13">
        <v>332</v>
      </c>
      <c r="G11" s="10">
        <v>1113</v>
      </c>
      <c r="H11" s="13">
        <v>1390</v>
      </c>
    </row>
    <row r="12" spans="1:9" s="11" customFormat="1" ht="15" x14ac:dyDescent="0.25">
      <c r="A12" s="11" t="s">
        <v>12</v>
      </c>
      <c r="B12" s="12">
        <v>9.787674779906784E-2</v>
      </c>
      <c r="C12" s="9">
        <f>Table1[[#This Row],[(3) '# of RAP Recipients]]/Table1[[#This Row],[(1) '# of 2014-15 Loan Recipients]]</f>
        <v>0.31434489901605384</v>
      </c>
      <c r="D12" s="8">
        <f>Table1[[#This Row],[(4) '# of RAP Recipients and Defaults (Net)]]/Table1[[#This Row],[(1) '# of 2014-15 Loan Recipients]]</f>
        <v>0.3982392542723977</v>
      </c>
      <c r="E12" s="13">
        <v>1931</v>
      </c>
      <c r="F12" s="13">
        <v>189</v>
      </c>
      <c r="G12" s="10">
        <v>607</v>
      </c>
      <c r="H12" s="13">
        <v>769</v>
      </c>
    </row>
    <row r="13" spans="1:9" s="11" customFormat="1" ht="15" x14ac:dyDescent="0.25">
      <c r="A13" s="14" t="s">
        <v>13</v>
      </c>
      <c r="B13" s="9">
        <v>8.0770035572295465E-2</v>
      </c>
      <c r="C13" s="9">
        <f>Table1[[#This Row],[(3) '# of RAP Recipients]]/Table1[[#This Row],[(1) '# of 2014-15 Loan Recipients]]</f>
        <v>0.38146055660179956</v>
      </c>
      <c r="D13" s="8">
        <f>Table1[[#This Row],[(4) '# of RAP Recipients and Defaults (Net)]]/Table1[[#This Row],[(1) '# of 2014-15 Loan Recipients]]</f>
        <v>0.45051265955220759</v>
      </c>
      <c r="E13" s="15">
        <v>4779</v>
      </c>
      <c r="F13" s="15">
        <v>386</v>
      </c>
      <c r="G13" s="16">
        <v>1823</v>
      </c>
      <c r="H13" s="15">
        <v>2153</v>
      </c>
    </row>
    <row r="14" spans="1:9" s="11" customFormat="1" ht="15" x14ac:dyDescent="0.25">
      <c r="A14" s="11" t="s">
        <v>14</v>
      </c>
      <c r="B14" s="12">
        <v>8.5826210826210822E-2</v>
      </c>
      <c r="C14" s="9">
        <f>Table1[[#This Row],[(3) '# of RAP Recipients]]/Table1[[#This Row],[(1) '# of 2014-15 Loan Recipients]]</f>
        <v>0.31766381766381768</v>
      </c>
      <c r="D14" s="8">
        <f>Table1[[#This Row],[(4) '# of RAP Recipients and Defaults (Net)]]/Table1[[#This Row],[(1) '# of 2014-15 Loan Recipients]]</f>
        <v>0.3888888888888889</v>
      </c>
      <c r="E14" s="13">
        <v>2808</v>
      </c>
      <c r="F14" s="13">
        <v>241</v>
      </c>
      <c r="G14" s="10">
        <v>892</v>
      </c>
      <c r="H14" s="13">
        <v>1092</v>
      </c>
    </row>
    <row r="15" spans="1:9" s="11" customFormat="1" ht="15" x14ac:dyDescent="0.25">
      <c r="A15" s="11" t="s">
        <v>15</v>
      </c>
      <c r="B15" s="12">
        <v>8.7098009188361414E-2</v>
      </c>
      <c r="C15" s="9">
        <f>Table1[[#This Row],[(3) '# of RAP Recipients]]/Table1[[#This Row],[(1) '# of 2014-15 Loan Recipients]]</f>
        <v>0.36600306278713629</v>
      </c>
      <c r="D15" s="8">
        <f>Table1[[#This Row],[(4) '# of RAP Recipients and Defaults (Net)]]/Table1[[#This Row],[(1) '# of 2014-15 Loan Recipients]]</f>
        <v>0.44046707503828486</v>
      </c>
      <c r="E15" s="13">
        <v>5224</v>
      </c>
      <c r="F15" s="13">
        <v>455</v>
      </c>
      <c r="G15" s="10">
        <v>1912</v>
      </c>
      <c r="H15" s="13">
        <v>2301</v>
      </c>
    </row>
    <row r="16" spans="1:9" s="11" customFormat="1" ht="15" x14ac:dyDescent="0.25">
      <c r="A16" s="11" t="s">
        <v>16</v>
      </c>
      <c r="B16" s="12">
        <v>0.12181303116147309</v>
      </c>
      <c r="C16" s="9">
        <f>Table1[[#This Row],[(3) '# of RAP Recipients]]/Table1[[#This Row],[(1) '# of 2014-15 Loan Recipients]]</f>
        <v>0.40084985835694054</v>
      </c>
      <c r="D16" s="8">
        <f>Table1[[#This Row],[(4) '# of RAP Recipients and Defaults (Net)]]/Table1[[#This Row],[(1) '# of 2014-15 Loan Recipients]]</f>
        <v>0.49858356940509913</v>
      </c>
      <c r="E16" s="13">
        <v>706</v>
      </c>
      <c r="F16" s="13">
        <v>86</v>
      </c>
      <c r="G16" s="10">
        <v>283</v>
      </c>
      <c r="H16" s="13">
        <v>352</v>
      </c>
    </row>
    <row r="17" spans="1:8" s="11" customFormat="1" ht="15" x14ac:dyDescent="0.25">
      <c r="A17" s="11" t="s">
        <v>17</v>
      </c>
      <c r="B17" s="12">
        <v>0.11483870967741935</v>
      </c>
      <c r="C17" s="9">
        <f>Table1[[#This Row],[(3) '# of RAP Recipients]]/Table1[[#This Row],[(1) '# of 2014-15 Loan Recipients]]</f>
        <v>0.36</v>
      </c>
      <c r="D17" s="8">
        <f>Table1[[#This Row],[(4) '# of RAP Recipients and Defaults (Net)]]/Table1[[#This Row],[(1) '# of 2014-15 Loan Recipients]]</f>
        <v>0.45935483870967742</v>
      </c>
      <c r="E17" s="13">
        <v>775</v>
      </c>
      <c r="F17" s="13">
        <v>89</v>
      </c>
      <c r="G17" s="10">
        <v>279</v>
      </c>
      <c r="H17" s="13">
        <v>356</v>
      </c>
    </row>
    <row r="18" spans="1:8" s="11" customFormat="1" ht="15" x14ac:dyDescent="0.25">
      <c r="A18" s="11" t="s">
        <v>18</v>
      </c>
      <c r="B18" s="12">
        <v>0.12543962485345839</v>
      </c>
      <c r="C18" s="9">
        <f>Table1[[#This Row],[(3) '# of RAP Recipients]]/Table1[[#This Row],[(1) '# of 2014-15 Loan Recipients]]</f>
        <v>0.35521688159437281</v>
      </c>
      <c r="D18" s="8">
        <f>Table1[[#This Row],[(4) '# of RAP Recipients and Defaults (Net)]]/Table1[[#This Row],[(1) '# of 2014-15 Loan Recipients]]</f>
        <v>0.45369284876905042</v>
      </c>
      <c r="E18" s="13">
        <v>853</v>
      </c>
      <c r="F18" s="13">
        <v>107</v>
      </c>
      <c r="G18" s="10">
        <v>303</v>
      </c>
      <c r="H18" s="13">
        <v>387</v>
      </c>
    </row>
    <row r="19" spans="1:8" s="11" customFormat="1" ht="15" x14ac:dyDescent="0.25">
      <c r="A19" s="11" t="s">
        <v>19</v>
      </c>
      <c r="B19" s="12">
        <v>0.10915032679738562</v>
      </c>
      <c r="C19" s="9">
        <f>Table1[[#This Row],[(3) '# of RAP Recipients]]/Table1[[#This Row],[(1) '# of 2014-15 Loan Recipients]]</f>
        <v>0.30359477124183004</v>
      </c>
      <c r="D19" s="8">
        <f>Table1[[#This Row],[(4) '# of RAP Recipients and Defaults (Net)]]/Table1[[#This Row],[(1) '# of 2014-15 Loan Recipients]]</f>
        <v>0.40098039215686276</v>
      </c>
      <c r="E19" s="13">
        <v>3060</v>
      </c>
      <c r="F19" s="13">
        <v>334</v>
      </c>
      <c r="G19" s="10">
        <v>929</v>
      </c>
      <c r="H19" s="13">
        <v>1227</v>
      </c>
    </row>
    <row r="20" spans="1:8" s="11" customFormat="1" ht="15" x14ac:dyDescent="0.25">
      <c r="A20" s="11" t="s">
        <v>20</v>
      </c>
      <c r="B20" s="12">
        <v>9.6856414613423952E-2</v>
      </c>
      <c r="C20" s="9">
        <f>Table1[[#This Row],[(3) '# of RAP Recipients]]/Table1[[#This Row],[(1) '# of 2014-15 Loan Recipients]]</f>
        <v>0.32242990654205606</v>
      </c>
      <c r="D20" s="8">
        <f>Table1[[#This Row],[(4) '# of RAP Recipients and Defaults (Net)]]/Table1[[#This Row],[(1) '# of 2014-15 Loan Recipients]]</f>
        <v>0.40696686491079015</v>
      </c>
      <c r="E20" s="13">
        <v>2354</v>
      </c>
      <c r="F20" s="13">
        <v>228</v>
      </c>
      <c r="G20" s="10">
        <v>759</v>
      </c>
      <c r="H20" s="13">
        <v>958</v>
      </c>
    </row>
    <row r="21" spans="1:8" s="11" customFormat="1" ht="15" x14ac:dyDescent="0.25">
      <c r="A21" s="11" t="s">
        <v>21</v>
      </c>
      <c r="B21" s="12">
        <v>8.408408408408409E-2</v>
      </c>
      <c r="C21" s="9">
        <f>Table1[[#This Row],[(3) '# of RAP Recipients]]/Table1[[#This Row],[(1) '# of 2014-15 Loan Recipients]]</f>
        <v>0.30930930930930933</v>
      </c>
      <c r="D21" s="8">
        <f>Table1[[#This Row],[(4) '# of RAP Recipients and Defaults (Net)]]/Table1[[#This Row],[(1) '# of 2014-15 Loan Recipients]]</f>
        <v>0.38438438438438438</v>
      </c>
      <c r="E21" s="13">
        <v>333</v>
      </c>
      <c r="F21" s="13">
        <v>28</v>
      </c>
      <c r="G21" s="10">
        <v>103</v>
      </c>
      <c r="H21" s="13">
        <v>128</v>
      </c>
    </row>
    <row r="22" spans="1:8" s="11" customFormat="1" ht="15" x14ac:dyDescent="0.25">
      <c r="A22" s="11" t="s">
        <v>22</v>
      </c>
      <c r="B22" s="12">
        <v>0.16805324459234608</v>
      </c>
      <c r="C22" s="9">
        <f>Table1[[#This Row],[(3) '# of RAP Recipients]]/Table1[[#This Row],[(1) '# of 2014-15 Loan Recipients]]</f>
        <v>0.35274542429284528</v>
      </c>
      <c r="D22" s="8">
        <f>Table1[[#This Row],[(4) '# of RAP Recipients and Defaults (Net)]]/Table1[[#This Row],[(1) '# of 2014-15 Loan Recipients]]</f>
        <v>0.48918469217970051</v>
      </c>
      <c r="E22" s="13">
        <v>601</v>
      </c>
      <c r="F22" s="13">
        <v>101</v>
      </c>
      <c r="G22" s="10">
        <v>212</v>
      </c>
      <c r="H22" s="13">
        <v>294</v>
      </c>
    </row>
    <row r="23" spans="1:8" s="11" customFormat="1" ht="15" x14ac:dyDescent="0.25">
      <c r="A23" s="11" t="s">
        <v>23</v>
      </c>
      <c r="B23" s="12">
        <v>8.3316232300430948E-2</v>
      </c>
      <c r="C23" s="9">
        <f>Table1[[#This Row],[(3) '# of RAP Recipients]]/Table1[[#This Row],[(1) '# of 2014-15 Loan Recipients]]</f>
        <v>0.38345705196182395</v>
      </c>
      <c r="D23" s="8">
        <f>Table1[[#This Row],[(4) '# of RAP Recipients and Defaults (Net)]]/Table1[[#This Row],[(1) '# of 2014-15 Loan Recipients]]</f>
        <v>0.4492046659597031</v>
      </c>
      <c r="E23" s="13">
        <v>4715</v>
      </c>
      <c r="F23" s="13">
        <v>357</v>
      </c>
      <c r="G23" s="10">
        <v>1808</v>
      </c>
      <c r="H23" s="13">
        <v>2118</v>
      </c>
    </row>
    <row r="24" spans="1:8" s="11" customFormat="1" ht="15" x14ac:dyDescent="0.25">
      <c r="A24" s="11" t="s">
        <v>24</v>
      </c>
      <c r="B24" s="12">
        <v>6.4624894633323965E-2</v>
      </c>
      <c r="C24" s="9">
        <f>Table1[[#This Row],[(3) '# of RAP Recipients]]/Table1[[#This Row],[(1) '# of 2014-15 Loan Recipients]]</f>
        <v>0.33380162967125598</v>
      </c>
      <c r="D24" s="8">
        <f>Table1[[#This Row],[(4) '# of RAP Recipients and Defaults (Net)]]/Table1[[#This Row],[(1) '# of 2014-15 Loan Recipients]]</f>
        <v>0.38606350098342229</v>
      </c>
      <c r="E24" s="13">
        <v>3559</v>
      </c>
      <c r="F24" s="13">
        <v>230</v>
      </c>
      <c r="G24" s="10">
        <v>1188</v>
      </c>
      <c r="H24" s="13">
        <v>1374</v>
      </c>
    </row>
    <row r="25" spans="1:8" s="4" customFormat="1" ht="15" x14ac:dyDescent="0.25">
      <c r="A25" s="11" t="s">
        <v>25</v>
      </c>
      <c r="B25" s="12">
        <v>0.11586784550953932</v>
      </c>
      <c r="C25" s="9">
        <f>Table1[[#This Row],[(3) '# of RAP Recipients]]/Table1[[#This Row],[(1) '# of 2014-15 Loan Recipients]]</f>
        <v>0.34248487668683109</v>
      </c>
      <c r="D25" s="8">
        <f>Table1[[#This Row],[(4) '# of RAP Recipients and Defaults (Net)]]/Table1[[#This Row],[(1) '# of 2014-15 Loan Recipients]]</f>
        <v>0.44160074453234061</v>
      </c>
      <c r="E25" s="13">
        <v>2149</v>
      </c>
      <c r="F25" s="13">
        <v>249</v>
      </c>
      <c r="G25" s="10">
        <v>736</v>
      </c>
      <c r="H25" s="13">
        <v>949</v>
      </c>
    </row>
    <row r="26" spans="1:8" thickBot="1" x14ac:dyDescent="0.3">
      <c r="A26" s="17" t="s">
        <v>26</v>
      </c>
      <c r="B26" s="18">
        <v>9.1818716892289584E-2</v>
      </c>
      <c r="C26" s="9">
        <f>Table1[[#This Row],[(3) '# of RAP Recipients]]/Table1[[#This Row],[(1) '# of 2014-15 Loan Recipients]]</f>
        <v>0.33137139493819895</v>
      </c>
      <c r="D26" s="8">
        <f>Table1[[#This Row],[(4) '# of RAP Recipients and Defaults (Net)]]/Table1[[#This Row],[(1) '# of 2014-15 Loan Recipients]]</f>
        <v>0.41141848145968218</v>
      </c>
      <c r="E26" s="19">
        <v>1699</v>
      </c>
      <c r="F26" s="13">
        <v>156</v>
      </c>
      <c r="G26" s="10">
        <v>563</v>
      </c>
      <c r="H26" s="13">
        <v>699</v>
      </c>
    </row>
    <row r="27" spans="1:8" s="38" customFormat="1" ht="27" customHeight="1" thickBot="1" x14ac:dyDescent="0.3">
      <c r="A27" s="33" t="s">
        <v>27</v>
      </c>
      <c r="B27" s="34">
        <f>Table1[[#This Row],[(2) '# of 2014-15 Loan Recipients in Default 2016]]/Table1[[#This Row],[(1) '# of 2014-15 Loan Recipients]]</f>
        <v>9.1470698021649866E-2</v>
      </c>
      <c r="C27" s="34">
        <f>Table1[[#This Row],[(3) '# of RAP Recipients]]/Table1[[#This Row],[(1) '# of 2014-15 Loan Recipients]]</f>
        <v>0.34828294139604332</v>
      </c>
      <c r="D27" s="35">
        <f>Table1[[#This Row],[(4) '# of RAP Recipients and Defaults (Net)]]/Table1[[#This Row],[(1) '# of 2014-15 Loan Recipients]]</f>
        <v>0.42549458753266145</v>
      </c>
      <c r="E27" s="36">
        <v>53580</v>
      </c>
      <c r="F27" s="37">
        <v>4901</v>
      </c>
      <c r="G27" s="37">
        <v>18661</v>
      </c>
      <c r="H27" s="37">
        <v>22798</v>
      </c>
    </row>
    <row r="28" spans="1:8" ht="15" x14ac:dyDescent="0.25">
      <c r="A28" s="20" t="s">
        <v>47</v>
      </c>
      <c r="B28" s="21"/>
      <c r="C28" s="21"/>
      <c r="D28" s="21"/>
      <c r="E28" s="21"/>
      <c r="F28" s="21"/>
      <c r="G28" s="21"/>
      <c r="H28" s="21"/>
    </row>
    <row r="29" spans="1:8" ht="22.65" customHeight="1" x14ac:dyDescent="0.25">
      <c r="A29" s="20" t="s">
        <v>38</v>
      </c>
      <c r="B29" s="22"/>
      <c r="C29" s="22"/>
      <c r="D29" s="22"/>
      <c r="E29" s="22"/>
      <c r="F29" s="22"/>
      <c r="G29" s="23"/>
      <c r="H29" s="23"/>
    </row>
    <row r="30" spans="1:8" ht="22.65" customHeight="1" x14ac:dyDescent="0.25">
      <c r="A30" s="24" t="s">
        <v>39</v>
      </c>
      <c r="B30" s="24"/>
      <c r="C30" s="24"/>
      <c r="D30" s="24"/>
      <c r="E30" s="24"/>
      <c r="F30" s="24"/>
      <c r="G30" s="25"/>
      <c r="H30" s="25"/>
    </row>
    <row r="31" spans="1:8" ht="22.65" customHeight="1" x14ac:dyDescent="0.25">
      <c r="A31" s="24" t="s">
        <v>40</v>
      </c>
      <c r="B31" s="25"/>
      <c r="C31" s="25"/>
      <c r="D31" s="25"/>
      <c r="E31" s="25"/>
      <c r="F31" s="25"/>
      <c r="G31" s="25"/>
      <c r="H31" s="25"/>
    </row>
    <row r="32" spans="1:8" ht="22.65" customHeight="1" x14ac:dyDescent="0.25">
      <c r="A32" s="24" t="s">
        <v>41</v>
      </c>
      <c r="B32" s="26"/>
      <c r="C32" s="26"/>
      <c r="D32" s="26"/>
      <c r="E32" s="26"/>
      <c r="F32" s="26"/>
      <c r="G32" s="21"/>
      <c r="H32" s="21"/>
    </row>
    <row r="33" spans="1:8" ht="22.65" customHeight="1" x14ac:dyDescent="0.25">
      <c r="A33" s="26" t="s">
        <v>42</v>
      </c>
      <c r="B33" s="21"/>
      <c r="C33" s="21"/>
      <c r="D33" s="21"/>
      <c r="E33" s="21"/>
      <c r="F33" s="21"/>
      <c r="G33" s="21"/>
      <c r="H33" s="21"/>
    </row>
    <row r="34" spans="1:8" ht="22.65" customHeight="1" x14ac:dyDescent="0.25">
      <c r="A34" s="26" t="s">
        <v>43</v>
      </c>
      <c r="B34" s="20"/>
      <c r="C34" s="20"/>
      <c r="D34" s="27"/>
      <c r="E34" s="27"/>
      <c r="F34" s="20"/>
      <c r="G34" s="20"/>
      <c r="H34" s="28"/>
    </row>
    <row r="35" spans="1:8" ht="22.95" customHeight="1" x14ac:dyDescent="0.25">
      <c r="A35" s="26" t="s">
        <v>44</v>
      </c>
      <c r="B35" s="4"/>
      <c r="C35" s="4"/>
      <c r="D35" s="4"/>
      <c r="H35" s="5"/>
    </row>
    <row r="36" spans="1:8" ht="27" customHeight="1" x14ac:dyDescent="0.25">
      <c r="A36" s="26" t="s">
        <v>45</v>
      </c>
      <c r="B36" s="29"/>
      <c r="C36" s="29"/>
      <c r="D36" s="29"/>
      <c r="E36" s="29"/>
      <c r="F36" s="29"/>
      <c r="G36" s="29"/>
      <c r="H36" s="29"/>
    </row>
    <row r="37" spans="1:8" ht="30.6" customHeight="1" x14ac:dyDescent="0.25">
      <c r="A37" s="29" t="s">
        <v>28</v>
      </c>
      <c r="B37" s="30"/>
      <c r="C37" s="30"/>
      <c r="D37" s="30"/>
      <c r="E37" s="30"/>
      <c r="F37" s="30"/>
      <c r="G37" s="30"/>
      <c r="H37" s="30"/>
    </row>
    <row r="38" spans="1:8" ht="15" x14ac:dyDescent="0.25">
      <c r="A38" s="30" t="s">
        <v>29</v>
      </c>
      <c r="B38" s="4"/>
      <c r="C38" s="4"/>
      <c r="D38" s="4"/>
    </row>
    <row r="39" spans="1:8" x14ac:dyDescent="0.3">
      <c r="A39" s="5" t="s">
        <v>30</v>
      </c>
    </row>
    <row r="40" spans="1:8" x14ac:dyDescent="0.3">
      <c r="A40" s="5" t="s">
        <v>31</v>
      </c>
    </row>
    <row r="41" spans="1:8" ht="15" x14ac:dyDescent="0.25">
      <c r="A41" s="32" t="s">
        <v>46</v>
      </c>
      <c r="B41" s="29"/>
      <c r="C41" s="29"/>
      <c r="D41" s="29"/>
      <c r="E41" s="29"/>
      <c r="F41" s="29"/>
      <c r="G41" s="29"/>
      <c r="H41" s="29"/>
    </row>
    <row r="43" spans="1:8" ht="15" x14ac:dyDescent="0.25">
      <c r="A43" s="30"/>
      <c r="B43" s="30"/>
      <c r="C43" s="30"/>
      <c r="D43" s="30"/>
      <c r="E43" s="30"/>
      <c r="F43" s="30"/>
      <c r="G43" s="30"/>
      <c r="H43" s="30"/>
    </row>
  </sheetData>
  <pageMargins left="0.2" right="0.2" top="0.75" bottom="0.75" header="0.3" footer="0.3"/>
  <pageSetup paperSize="5" scale="49"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Ontario Colleges </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2017-08-28T20:13:07Z</dcterms:created>
  <dcterms:modified xsi:type="dcterms:W3CDTF">2018-09-12T17:09:13Z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Etienne.Roussel@ontario.ca</vt:lpwstr>
  </property>
  <property fmtid="{D5CDD505-2E9C-101B-9397-08002B2CF9AE}" pid="5" name="MSIP_Label_034a106e-6316-442c-ad35-738afd673d2b_SetDate">
    <vt:lpwstr>2018-09-12T17:09:12.9608642Z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