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10536"/>
  </bookViews>
  <sheets>
    <sheet name="Universities" sheetId="1" r:id="rId1"/>
  </sheets>
  <definedNames>
    <definedName name="Title" localSheetId="0">Universities!$A$3</definedName>
  </definedNames>
  <calcPr calcId="152511"/>
</workbook>
</file>

<file path=xl/calcChain.xml><?xml version="1.0" encoding="utf-8"?>
<calcChain xmlns="http://schemas.openxmlformats.org/spreadsheetml/2006/main">
  <c r="B16" i="1" l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D15" i="1"/>
  <c r="B15" i="1"/>
  <c r="C15" i="1"/>
  <c r="C14" i="1"/>
  <c r="C12" i="1"/>
  <c r="C11" i="1"/>
  <c r="C10" i="1"/>
  <c r="C9" i="1"/>
  <c r="C8" i="1"/>
  <c r="C7" i="1"/>
  <c r="C6" i="1"/>
  <c r="F24" i="1" l="1"/>
  <c r="B24" i="1" s="1"/>
  <c r="G24" i="1"/>
  <c r="H24" i="1"/>
  <c r="E24" i="1"/>
  <c r="D24" i="1" s="1"/>
  <c r="C24" i="1" l="1"/>
</calcChain>
</file>

<file path=xl/sharedStrings.xml><?xml version="1.0" encoding="utf-8"?>
<sst xmlns="http://schemas.openxmlformats.org/spreadsheetml/2006/main" count="45" uniqueCount="45">
  <si>
    <t>Institution Name</t>
  </si>
  <si>
    <t>(3) # of RAP Recipients</t>
  </si>
  <si>
    <t>(4) # of RAP Recipients and Defaults (Net)</t>
  </si>
  <si>
    <t>ALGOMA UNIVERSITY COLLEGE</t>
  </si>
  <si>
    <t>BROCK UNIVERSITY</t>
  </si>
  <si>
    <t>CARLETON UNIVERSITY</t>
  </si>
  <si>
    <t>LAKEHEAD UNIVERSITY</t>
  </si>
  <si>
    <t>LAURENTIAN UNIVERSITY</t>
  </si>
  <si>
    <t>MCMASTER UNIVERSITY</t>
  </si>
  <si>
    <t>NIPISSING UNIVERSITY</t>
  </si>
  <si>
    <t>ONTARIO COLLEGE OF ART AND DESIGN UNIVERSITY</t>
  </si>
  <si>
    <t>QUEEN'S UNIVERSITY</t>
  </si>
  <si>
    <t>ROYAL MILITARY COLLEGE OF CANADA</t>
  </si>
  <si>
    <t>RYERSON UNIVERSITY</t>
  </si>
  <si>
    <t>TRENT UNIVERSITY</t>
  </si>
  <si>
    <t>UNIVERSITY OF GUELPH</t>
  </si>
  <si>
    <t xml:space="preserve">UNIVERSITY OF ONTARIO INSTITUTE OF TECHNOLOGY </t>
  </si>
  <si>
    <t>UNIVERSITY OF OTTAWA</t>
  </si>
  <si>
    <t>UNIVERSITY OF TORONTO</t>
  </si>
  <si>
    <t>UNIVERSITY OF WATERLOO</t>
  </si>
  <si>
    <t>UNIVERSITY OF WESTERN ONTARIO</t>
  </si>
  <si>
    <t>UNIVERSITY OF WINDSOR</t>
  </si>
  <si>
    <t>WILFRID LAURIER UNIVERSITY</t>
  </si>
  <si>
    <t>YORK UNIVERSITY</t>
  </si>
  <si>
    <t>Total for Ontario Unversities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</si>
  <si>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</si>
  <si>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</si>
  <si>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</si>
  <si>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</si>
  <si>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 xml:space="preserve">Notes: </t>
  </si>
  <si>
    <t>COISL - Canada-Ontario Integrated Student Loan - Canada Student Loan and/or Ontario Student Loan issued through the Ontario Student Assistance Program.</t>
  </si>
  <si>
    <t xml:space="preserve">(2) Number of recipients of Canada-Ontario Integrated Student Loan in 2014-15 that did not receive loans or grants through the Ontario Student Assistance Program in 2015-16 and were in default of the loan repayment obligations as of July 2017. </t>
  </si>
  <si>
    <t xml:space="preserve">3) Number of borrowers as per Note (1), that received and applied for the Repayment Assistance Plan for one or more six-month terms between 2014-15 and July 2017.    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</si>
  <si>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</si>
  <si>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</si>
  <si>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(4) Net number of 2014-15 borrowers that used repayment assistance by July 2017 or were in default as of July 2017.</t>
  </si>
  <si>
    <t xml:space="preserve">      • A small percentage of RAP recipients also defaulted by July 2017.</t>
  </si>
  <si>
    <t>End of page</t>
  </si>
  <si>
    <t xml:space="preserve"> 2017 Default Rate (2)/(1)</t>
  </si>
  <si>
    <t>2017 RAP Usage Rate (3)/(1)</t>
  </si>
  <si>
    <t>2017 RAP Usage/Default Rate (4)/(1)</t>
  </si>
  <si>
    <t>(1) # of 2014-15 Loan Recipients</t>
  </si>
  <si>
    <t>(2) # of 2014-15 Loan Recipients in Default 2016</t>
  </si>
  <si>
    <t>2017 COISL Default Rates and Repayment Assistance Plan (RAP) Usage Rates - Ontario Universities</t>
  </si>
  <si>
    <t xml:space="preserve">(1) Number of recipients of Canada-Ontario Integrated Student Loan in 2014-15 that did not receive loans or grants through the Ontario Student Assistance Program in 2015-16.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</si>
</sst>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_(* #,##0.00_);_(* \(#,##0.00\);_(* &quot;-&quot;??_);_(@_)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1" fillId="0" borderId="0"/>
    <xf numFmtId="9" fontId="3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 applyProtection="1">
      <protection locked="0"/>
    </xf>
    <xf numFmtId="0" fontId="6" fillId="0" borderId="0" xfId="0" applyFont="1" applyAlignment="1" applyProtection="1"/>
    <xf numFmtId="0" fontId="5" fillId="0" borderId="0" xfId="0" applyFont="1" applyFill="1" applyAlignment="1" applyProtection="1"/>
    <xf numFmtId="0" fontId="6" fillId="0" borderId="0" xfId="0" applyFont="1" applyFill="1" applyAlignment="1" applyProtection="1"/>
    <xf numFmtId="164" fontId="6" fillId="0" borderId="0" xfId="0" applyNumberFormat="1" applyFont="1" applyFill="1" applyAlignment="1" applyProtection="1">
      <alignment horizontal="center"/>
    </xf>
    <xf numFmtId="3" fontId="6" fillId="0" borderId="0" xfId="0" applyNumberFormat="1" applyFont="1" applyAlignment="1" applyProtection="1">
      <alignment horizontal="center"/>
    </xf>
    <xf numFmtId="3" fontId="6" fillId="0" borderId="0" xfId="0" applyNumberFormat="1" applyFont="1" applyFill="1" applyBorder="1" applyAlignment="1" applyProtection="1">
      <alignment horizontal="center"/>
    </xf>
    <xf numFmtId="3" fontId="6" fillId="0" borderId="0" xfId="0" applyNumberFormat="1" applyFont="1" applyFill="1" applyAlignment="1" applyProtection="1">
      <alignment horizontal="center"/>
    </xf>
    <xf numFmtId="164" fontId="6" fillId="0" borderId="0" xfId="0" applyNumberFormat="1" applyFont="1" applyFill="1" applyBorder="1" applyAlignment="1" applyProtection="1">
      <alignment horizontal="center"/>
    </xf>
    <xf numFmtId="3" fontId="8" fillId="0" borderId="0" xfId="0" applyNumberFormat="1" applyFont="1" applyFill="1" applyBorder="1" applyAlignment="1" applyProtection="1">
      <alignment horizontal="center"/>
    </xf>
    <xf numFmtId="3" fontId="6" fillId="0" borderId="1" xfId="0" applyNumberFormat="1" applyFont="1" applyFill="1" applyBorder="1" applyAlignment="1" applyProtection="1">
      <alignment horizontal="center"/>
    </xf>
    <xf numFmtId="164" fontId="9" fillId="0" borderId="2" xfId="0" applyNumberFormat="1" applyFont="1" applyFill="1" applyBorder="1" applyAlignment="1" applyProtection="1">
      <alignment horizontal="center"/>
    </xf>
    <xf numFmtId="164" fontId="10" fillId="0" borderId="2" xfId="0" applyNumberFormat="1" applyFont="1" applyFill="1" applyBorder="1" applyAlignment="1" applyProtection="1">
      <alignment horizontal="center"/>
    </xf>
    <xf numFmtId="0" fontId="7" fillId="0" borderId="0" xfId="1" applyFont="1" applyFill="1" applyBorder="1" applyAlignment="1" applyProtection="1"/>
    <xf numFmtId="0" fontId="7" fillId="0" borderId="0" xfId="1" applyFont="1" applyAlignment="1" applyProtection="1"/>
    <xf numFmtId="0" fontId="7" fillId="0" borderId="0" xfId="1" applyFont="1" applyFill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7" fillId="0" borderId="0" xfId="1" applyFont="1" applyFill="1" applyAlignment="1" applyProtection="1"/>
    <xf numFmtId="164" fontId="7" fillId="0" borderId="0" xfId="1" applyNumberFormat="1" applyFont="1" applyFill="1" applyAlignment="1" applyProtection="1">
      <alignment horizontal="center"/>
    </xf>
    <xf numFmtId="3" fontId="7" fillId="0" borderId="0" xfId="1" applyNumberFormat="1" applyFont="1" applyFill="1" applyAlignment="1" applyProtection="1"/>
    <xf numFmtId="0" fontId="6" fillId="0" borderId="0" xfId="0" applyFont="1" applyAlignment="1" applyProtection="1">
      <alignment horizontal="left"/>
    </xf>
    <xf numFmtId="0" fontId="7" fillId="0" borderId="0" xfId="1" applyFont="1" applyFill="1" applyAlignment="1" applyProtection="1">
      <alignment horizontal="left"/>
    </xf>
    <xf numFmtId="0" fontId="5" fillId="0" borderId="1" xfId="0" applyFont="1" applyBorder="1" applyAlignment="1" applyProtection="1">
      <alignment wrapText="1"/>
    </xf>
    <xf numFmtId="0" fontId="6" fillId="0" borderId="0" xfId="0" applyFont="1" applyAlignment="1" applyProtection="1">
      <alignment wrapText="1"/>
    </xf>
    <xf numFmtId="0" fontId="4" fillId="0" borderId="0" xfId="0" applyFont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6" fillId="0" borderId="0" xfId="0" applyFont="1" applyFill="1" applyAlignment="1" applyProtection="1">
      <protection locked="0"/>
    </xf>
    <xf numFmtId="0" fontId="7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vertical="center" wrapText="1"/>
    </xf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1" xfId="1" applyFont="1" applyBorder="1" applyAlignment="1" applyProtection="1">
      <alignment horizontal="center" vertical="top" wrapText="1"/>
    </xf>
    <xf numFmtId="0" fontId="7" fillId="0" borderId="1" xfId="1" applyFont="1" applyBorder="1" applyAlignment="1" applyProtection="1">
      <alignment horizontal="center" vertical="top" wrapText="1"/>
    </xf>
    <xf numFmtId="0" fontId="6" fillId="0" borderId="1" xfId="0" applyFont="1" applyFill="1" applyBorder="1" applyAlignment="1" applyProtection="1"/>
    <xf numFmtId="0" fontId="5" fillId="0" borderId="2" xfId="0" applyFont="1" applyFill="1" applyBorder="1" applyAlignment="1" applyProtection="1"/>
    <xf numFmtId="3" fontId="6" fillId="0" borderId="2" xfId="0" applyNumberFormat="1" applyFont="1" applyFill="1" applyBorder="1" applyAlignment="1" applyProtection="1">
      <alignment horizontal="center"/>
    </xf>
  </cellXfs>
  <cellStyles count="6">
    <cellStyle name="Comma 2" xfId="2"/>
    <cellStyle name="Normal" xfId="0" builtinId="0"/>
    <cellStyle name="Normal 2" xfId="1"/>
    <cellStyle name="Normal 3" xfId="3"/>
    <cellStyle name="Normal 4 2" xfId="4"/>
    <cellStyle name="Percent 2" xfId="5"/>
  </cellStyles>
  <dxfs count="15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alignment textRotation="0" wrapTex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textRotation="0" wrapText="0" justifyLastLine="0" shrinkToFit="0" readingOrder="0"/>
      <protection locked="1" hidden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textRotation="0" wrapText="0" justifyLastLine="0" shrinkToFit="0" readingOrder="0"/>
      <protection locked="1" hidden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1" indent="0" justifyLastLine="0" shrinkToFit="0" readingOrder="0"/>
      <protection locked="1" hidden="0"/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H24" totalsRowShown="0" headerRowDxfId="14" dataDxfId="12" headerRowBorderDxfId="13" tableBorderDxfId="11" headerRowCellStyle="Normal 2">
  <autoFilter ref="A2:H24"/>
  <tableColumns count="8">
    <tableColumn id="1" name="Institution Name" dataDxfId="10"/>
    <tableColumn id="2" name=" 2017 Default Rate (2)/(1)" dataDxfId="9"/>
    <tableColumn id="3" name="2017 RAP Usage Rate (3)/(1)" dataDxfId="8"/>
    <tableColumn id="4" name="2017 RAP Usage/Default Rate (4)/(1)" dataDxfId="7"/>
    <tableColumn id="5" name="(1) # of 2014-15 Loan Recipients" dataDxfId="6"/>
    <tableColumn id="6" name="(2) # of 2014-15 Loan Recipients in Default 2016" dataDxfId="5"/>
    <tableColumn id="7" name="(3) # of RAP Recipients" dataDxfId="4"/>
    <tableColumn id="8" name="(4) # of RAP Recipients and Defaults (Net)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" altTextSummary="This 8 columns table provides the name of each Ontario University with percentage of Default rates and RAP Usage Rate in 2016, number of 2013-14 Loan Recipients, number of 2013-14 Loan Recipients in Default , number of RAP Recipients and Defaults (Net). "/>
    </ext>
  </extLst>
</table>
</file>

<file path=xl/tables/table2.xml><?xml version="1.0" encoding="utf-8"?>
<table xmlns="http://schemas.openxmlformats.org/spreadsheetml/2006/main" id="2" name="Table2" displayName="Table2" ref="A25:A37" totalsRowShown="0" headerRowDxfId="2" dataDxfId="1" headerRowCellStyle="Normal 2" dataCellStyle="Normal 2">
  <autoFilter ref="A25:A37"/>
  <tableColumns count="1">
    <tableColumn id="1" name="Notes: 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otes: COISL - Canada-Ontario Integrated Student Loan - Canada Student Loan and or Ontario Student Loan isued through the Ontario Student Assistance Program" altTextSummary="This table has the numberered notes for column B to H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Normal="100" workbookViewId="0"/>
  </sheetViews>
  <sheetFormatPr defaultColWidth="8.88671875" defaultRowHeight="15.6" x14ac:dyDescent="0.3"/>
  <cols>
    <col min="1" max="1" width="61.44140625" style="2" customWidth="1"/>
    <col min="2" max="2" width="24.109375" style="2" customWidth="1"/>
    <col min="3" max="3" width="26.5546875" style="2" customWidth="1"/>
    <col min="4" max="4" width="33.5546875" style="3" customWidth="1"/>
    <col min="5" max="5" width="30.6640625" style="4" customWidth="1"/>
    <col min="6" max="6" width="25.6640625" style="4" customWidth="1"/>
    <col min="7" max="7" width="23" style="2" customWidth="1"/>
    <col min="8" max="8" width="25.6640625" style="4" customWidth="1"/>
    <col min="9" max="9" width="14.44140625" style="2" customWidth="1"/>
    <col min="10" max="10" width="11.5546875" style="2" customWidth="1"/>
    <col min="11" max="16384" width="8.88671875" style="2"/>
  </cols>
  <sheetData>
    <row r="1" spans="1:8" s="1" customFormat="1" ht="25.2" customHeight="1" x14ac:dyDescent="0.3">
      <c r="A1" s="25" t="s">
        <v>43</v>
      </c>
      <c r="D1" s="26"/>
      <c r="E1" s="27"/>
      <c r="F1" s="27"/>
      <c r="H1" s="27"/>
    </row>
    <row r="2" spans="1:8" s="24" customFormat="1" ht="43.95" customHeight="1" thickBot="1" x14ac:dyDescent="0.35">
      <c r="A2" s="23" t="s">
        <v>0</v>
      </c>
      <c r="B2" s="34" t="s">
        <v>38</v>
      </c>
      <c r="C2" s="34" t="s">
        <v>39</v>
      </c>
      <c r="D2" s="34" t="s">
        <v>40</v>
      </c>
      <c r="E2" s="35" t="s">
        <v>41</v>
      </c>
      <c r="F2" s="35" t="s">
        <v>42</v>
      </c>
      <c r="G2" s="35" t="s">
        <v>1</v>
      </c>
      <c r="H2" s="35" t="s">
        <v>2</v>
      </c>
    </row>
    <row r="3" spans="1:8" ht="15" x14ac:dyDescent="0.25">
      <c r="A3" s="2" t="s">
        <v>3</v>
      </c>
      <c r="B3" s="5">
        <v>0.10326086956521739</v>
      </c>
      <c r="C3" s="5">
        <v>0.39673913043478259</v>
      </c>
      <c r="D3" s="5">
        <v>0.47282608695652173</v>
      </c>
      <c r="E3" s="6">
        <v>184</v>
      </c>
      <c r="F3" s="6">
        <v>19</v>
      </c>
      <c r="G3" s="7">
        <v>73</v>
      </c>
      <c r="H3" s="8">
        <v>87</v>
      </c>
    </row>
    <row r="4" spans="1:8" ht="15" x14ac:dyDescent="0.25">
      <c r="A4" s="2" t="s">
        <v>4</v>
      </c>
      <c r="B4" s="5">
        <v>3.7866449511400654E-2</v>
      </c>
      <c r="C4" s="5">
        <v>0.28542345276872966</v>
      </c>
      <c r="D4" s="5">
        <v>0.31921824104234525</v>
      </c>
      <c r="E4" s="6">
        <v>2456</v>
      </c>
      <c r="F4" s="6">
        <v>93</v>
      </c>
      <c r="G4" s="7">
        <v>700</v>
      </c>
      <c r="H4" s="8">
        <v>784</v>
      </c>
    </row>
    <row r="5" spans="1:8" s="4" customFormat="1" ht="15" x14ac:dyDescent="0.25">
      <c r="A5" s="4" t="s">
        <v>5</v>
      </c>
      <c r="B5" s="9">
        <v>4.6588407923697728E-2</v>
      </c>
      <c r="C5" s="9">
        <v>0.33198826118855468</v>
      </c>
      <c r="D5" s="9">
        <v>0.37160674981658109</v>
      </c>
      <c r="E5" s="7">
        <v>2726</v>
      </c>
      <c r="F5" s="7">
        <v>127</v>
      </c>
      <c r="G5" s="10">
        <v>904</v>
      </c>
      <c r="H5" s="7">
        <v>1013</v>
      </c>
    </row>
    <row r="6" spans="1:8" ht="15" x14ac:dyDescent="0.25">
      <c r="A6" s="2" t="s">
        <v>6</v>
      </c>
      <c r="B6" s="5">
        <v>2.9313232830820771E-2</v>
      </c>
      <c r="C6" s="5">
        <f>Table1[[#This Row],[(3) '# of RAP Recipients]]/Table1[[#This Row],[(1) '# of 2014-15 Loan Recipients]]</f>
        <v>0.25125628140703515</v>
      </c>
      <c r="D6" s="5">
        <v>0.27470686767169178</v>
      </c>
      <c r="E6" s="6">
        <v>1194</v>
      </c>
      <c r="F6" s="6">
        <v>35</v>
      </c>
      <c r="G6" s="7">
        <v>300</v>
      </c>
      <c r="H6" s="8">
        <v>328</v>
      </c>
    </row>
    <row r="7" spans="1:8" s="4" customFormat="1" ht="15" x14ac:dyDescent="0.25">
      <c r="A7" s="4" t="s">
        <v>7</v>
      </c>
      <c r="B7" s="5">
        <v>4.6580773042616451E-2</v>
      </c>
      <c r="C7" s="5">
        <f>Table1[[#This Row],[(3) '# of RAP Recipients]]/Table1[[#This Row],[(1) '# of 2014-15 Loan Recipients]]</f>
        <v>0.30822596630327054</v>
      </c>
      <c r="D7" s="5">
        <v>0.3468780971258672</v>
      </c>
      <c r="E7" s="8">
        <v>1009</v>
      </c>
      <c r="F7" s="8">
        <v>47</v>
      </c>
      <c r="G7" s="7">
        <v>311</v>
      </c>
      <c r="H7" s="8">
        <v>350</v>
      </c>
    </row>
    <row r="8" spans="1:8" ht="15" x14ac:dyDescent="0.25">
      <c r="A8" s="2" t="s">
        <v>8</v>
      </c>
      <c r="B8" s="5">
        <v>1.8005144326950558E-2</v>
      </c>
      <c r="C8" s="5">
        <f>Table1[[#This Row],[(3) '# of RAP Recipients]]/Table1[[#This Row],[(1) '# of 2014-15 Loan Recipients]]</f>
        <v>0.23949699914261219</v>
      </c>
      <c r="D8" s="5">
        <v>0.25521577593598171</v>
      </c>
      <c r="E8" s="6">
        <v>3499</v>
      </c>
      <c r="F8" s="6">
        <v>63</v>
      </c>
      <c r="G8" s="7">
        <v>838</v>
      </c>
      <c r="H8" s="8">
        <v>893</v>
      </c>
    </row>
    <row r="9" spans="1:8" ht="15" x14ac:dyDescent="0.25">
      <c r="A9" s="2" t="s">
        <v>9</v>
      </c>
      <c r="B9" s="5">
        <v>2.3839397741530741E-2</v>
      </c>
      <c r="C9" s="5">
        <f>Table1[[#This Row],[(3) '# of RAP Recipients]]/Table1[[#This Row],[(1) '# of 2014-15 Loan Recipients]]</f>
        <v>0.30112923462986196</v>
      </c>
      <c r="D9" s="5">
        <v>0.31994981179422838</v>
      </c>
      <c r="E9" s="6">
        <v>797</v>
      </c>
      <c r="F9" s="6">
        <v>19</v>
      </c>
      <c r="G9" s="7">
        <v>240</v>
      </c>
      <c r="H9" s="8">
        <v>255</v>
      </c>
    </row>
    <row r="10" spans="1:8" ht="15" x14ac:dyDescent="0.25">
      <c r="A10" s="4" t="s">
        <v>10</v>
      </c>
      <c r="B10" s="5">
        <v>5.32258064516129E-2</v>
      </c>
      <c r="C10" s="5">
        <f>Table1[[#This Row],[(3) '# of RAP Recipients]]/Table1[[#This Row],[(1) '# of 2014-15 Loan Recipients]]</f>
        <v>0.43225806451612903</v>
      </c>
      <c r="D10" s="5">
        <v>0.47419354838709676</v>
      </c>
      <c r="E10" s="6">
        <v>620</v>
      </c>
      <c r="F10" s="6">
        <v>33</v>
      </c>
      <c r="G10" s="7">
        <v>268</v>
      </c>
      <c r="H10" s="8">
        <v>294</v>
      </c>
    </row>
    <row r="11" spans="1:8" ht="15" x14ac:dyDescent="0.25">
      <c r="A11" s="2" t="s">
        <v>11</v>
      </c>
      <c r="B11" s="5">
        <v>1.6682554814108675E-2</v>
      </c>
      <c r="C11" s="5">
        <f>Table1[[#This Row],[(3) '# of RAP Recipients]]/Table1[[#This Row],[(1) '# of 2014-15 Loan Recipients]]</f>
        <v>0.21163012392755004</v>
      </c>
      <c r="D11" s="5">
        <v>0.22735938989513824</v>
      </c>
      <c r="E11" s="6">
        <v>2098</v>
      </c>
      <c r="F11" s="6">
        <v>35</v>
      </c>
      <c r="G11" s="7">
        <v>444</v>
      </c>
      <c r="H11" s="8">
        <v>477</v>
      </c>
    </row>
    <row r="12" spans="1:8" ht="15" x14ac:dyDescent="0.25">
      <c r="A12" s="2" t="s">
        <v>12</v>
      </c>
      <c r="B12" s="5">
        <v>0</v>
      </c>
      <c r="C12" s="5">
        <f>Table1[[#This Row],[(3) '# of RAP Recipients]]/Table1[[#This Row],[(1) '# of 2014-15 Loan Recipients]]</f>
        <v>0.36363636363636365</v>
      </c>
      <c r="D12" s="5">
        <v>0.36363636363636365</v>
      </c>
      <c r="E12" s="6">
        <v>11</v>
      </c>
      <c r="F12" s="6">
        <v>0</v>
      </c>
      <c r="G12" s="7">
        <v>4</v>
      </c>
      <c r="H12" s="8">
        <v>4</v>
      </c>
    </row>
    <row r="13" spans="1:8" ht="15" x14ac:dyDescent="0.25">
      <c r="A13" s="2" t="s">
        <v>13</v>
      </c>
      <c r="B13" s="5">
        <v>2.6999175597691674E-2</v>
      </c>
      <c r="C13" s="5">
        <v>0.35346248969497113</v>
      </c>
      <c r="D13" s="5">
        <v>0.37613355317394886</v>
      </c>
      <c r="E13" s="6">
        <v>4852</v>
      </c>
      <c r="F13" s="6">
        <v>131</v>
      </c>
      <c r="G13" s="7">
        <v>1713</v>
      </c>
      <c r="H13" s="8">
        <v>1825</v>
      </c>
    </row>
    <row r="14" spans="1:8" ht="15" x14ac:dyDescent="0.25">
      <c r="A14" s="2" t="s">
        <v>14</v>
      </c>
      <c r="B14" s="5">
        <v>3.4605146406388641E-2</v>
      </c>
      <c r="C14" s="5">
        <f>Table1[[#This Row],[(3) '# of RAP Recipients]]/Table1[[#This Row],[(1) '# of 2014-15 Loan Recipients]]</f>
        <v>0.38065661047027505</v>
      </c>
      <c r="D14" s="5">
        <v>0.40993788819875776</v>
      </c>
      <c r="E14" s="6">
        <v>1127</v>
      </c>
      <c r="F14" s="6">
        <v>39</v>
      </c>
      <c r="G14" s="7">
        <v>429</v>
      </c>
      <c r="H14" s="8">
        <v>462</v>
      </c>
    </row>
    <row r="15" spans="1:8" ht="15" x14ac:dyDescent="0.25">
      <c r="A15" s="2" t="s">
        <v>15</v>
      </c>
      <c r="B15" s="5">
        <f>Table1[[#This Row],[(2) '# of 2014-15 Loan Recipients in Default 2016]]/Table1[[#This Row],[(1) '# of 2014-15 Loan Recipients]]</f>
        <v>1.5713808090939484E-2</v>
      </c>
      <c r="C15" s="5">
        <f>Table1[[#This Row],[(3) '# of RAP Recipients]]/Table1[[#This Row],[(1) '# of 2014-15 Loan Recipients]]</f>
        <v>0.26746907388833169</v>
      </c>
      <c r="D15" s="5">
        <f>Table1[[#This Row],[(4) '# of RAP Recipients and Defaults (Net)]]/Table1[[#This Row],[(1) '# of 2014-15 Loan Recipients]]</f>
        <v>0.28017385489802743</v>
      </c>
      <c r="E15" s="6">
        <v>2991</v>
      </c>
      <c r="F15" s="6">
        <v>47</v>
      </c>
      <c r="G15" s="7">
        <v>800</v>
      </c>
      <c r="H15" s="8">
        <v>838</v>
      </c>
    </row>
    <row r="16" spans="1:8" ht="15" x14ac:dyDescent="0.25">
      <c r="A16" s="4" t="s">
        <v>16</v>
      </c>
      <c r="B16" s="5">
        <f>Table1[[#This Row],[(2) '# of 2014-15 Loan Recipients in Default 2016]]/Table1[[#This Row],[(1) '# of 2014-15 Loan Recipients]]</f>
        <v>3.6835748792270528E-2</v>
      </c>
      <c r="C16" s="5">
        <f>Table1[[#This Row],[(3) '# of RAP Recipients]]/Table1[[#This Row],[(1) '# of 2014-15 Loan Recipients]]</f>
        <v>0.35386473429951693</v>
      </c>
      <c r="D16" s="5">
        <f>Table1[[#This Row],[(4) '# of RAP Recipients and Defaults (Net)]]/Table1[[#This Row],[(1) '# of 2014-15 Loan Recipients]]</f>
        <v>0.38647342995169082</v>
      </c>
      <c r="E16" s="6">
        <v>1656</v>
      </c>
      <c r="F16" s="6">
        <v>61</v>
      </c>
      <c r="G16" s="7">
        <v>586</v>
      </c>
      <c r="H16" s="8">
        <v>640</v>
      </c>
    </row>
    <row r="17" spans="1:9" ht="15" x14ac:dyDescent="0.25">
      <c r="A17" s="2" t="s">
        <v>17</v>
      </c>
      <c r="B17" s="5">
        <f>Table1[[#This Row],[(2) '# of 2014-15 Loan Recipients in Default 2016]]/Table1[[#This Row],[(1) '# of 2014-15 Loan Recipients]]</f>
        <v>3.9463087248322148E-2</v>
      </c>
      <c r="C17" s="5">
        <f>Table1[[#This Row],[(3) '# of RAP Recipients]]/Table1[[#This Row],[(1) '# of 2014-15 Loan Recipients]]</f>
        <v>0.31060402684563759</v>
      </c>
      <c r="D17" s="5">
        <f>Table1[[#This Row],[(4) '# of RAP Recipients and Defaults (Net)]]/Table1[[#This Row],[(1) '# of 2014-15 Loan Recipients]]</f>
        <v>0.34362416107382548</v>
      </c>
      <c r="E17" s="7">
        <v>3725</v>
      </c>
      <c r="F17" s="7">
        <v>147</v>
      </c>
      <c r="G17" s="10">
        <v>1157</v>
      </c>
      <c r="H17" s="7">
        <v>1280</v>
      </c>
    </row>
    <row r="18" spans="1:9" ht="15" x14ac:dyDescent="0.25">
      <c r="A18" s="2" t="s">
        <v>18</v>
      </c>
      <c r="B18" s="5">
        <f>Table1[[#This Row],[(2) '# of 2014-15 Loan Recipients in Default 2016]]/Table1[[#This Row],[(1) '# of 2014-15 Loan Recipients]]</f>
        <v>2.0508345151085416E-2</v>
      </c>
      <c r="C18" s="5">
        <f>Table1[[#This Row],[(3) '# of RAP Recipients]]/Table1[[#This Row],[(1) '# of 2014-15 Loan Recipients]]</f>
        <v>0.29093487509545107</v>
      </c>
      <c r="D18" s="5">
        <f>Table1[[#This Row],[(4) '# of RAP Recipients and Defaults (Net)]]/Table1[[#This Row],[(1) '# of 2014-15 Loan Recipients]]</f>
        <v>0.30806152503545325</v>
      </c>
      <c r="E18" s="6">
        <v>9167</v>
      </c>
      <c r="F18" s="6">
        <v>188</v>
      </c>
      <c r="G18" s="7">
        <v>2667</v>
      </c>
      <c r="H18" s="8">
        <v>2824</v>
      </c>
    </row>
    <row r="19" spans="1:9" ht="15" x14ac:dyDescent="0.25">
      <c r="A19" s="2" t="s">
        <v>19</v>
      </c>
      <c r="B19" s="5">
        <f>Table1[[#This Row],[(2) '# of 2014-15 Loan Recipients in Default 2016]]/Table1[[#This Row],[(1) '# of 2014-15 Loan Recipients]]</f>
        <v>1.309810211173483E-2</v>
      </c>
      <c r="C19" s="5">
        <f>Table1[[#This Row],[(3) '# of RAP Recipients]]/Table1[[#This Row],[(1) '# of 2014-15 Loan Recipients]]</f>
        <v>0.21331194867682438</v>
      </c>
      <c r="D19" s="5">
        <f>Table1[[#This Row],[(4) '# of RAP Recipients and Defaults (Net)]]/Table1[[#This Row],[(1) '# of 2014-15 Loan Recipients]]</f>
        <v>0.22427158513766374</v>
      </c>
      <c r="E19" s="6">
        <v>3741</v>
      </c>
      <c r="F19" s="6">
        <v>49</v>
      </c>
      <c r="G19" s="7">
        <v>798</v>
      </c>
      <c r="H19" s="8">
        <v>839</v>
      </c>
    </row>
    <row r="20" spans="1:9" s="4" customFormat="1" ht="15" x14ac:dyDescent="0.25">
      <c r="A20" s="4" t="s">
        <v>20</v>
      </c>
      <c r="B20" s="5">
        <f>Table1[[#This Row],[(2) '# of 2014-15 Loan Recipients in Default 2016]]/Table1[[#This Row],[(1) '# of 2014-15 Loan Recipients]]</f>
        <v>1.8060836501901139E-2</v>
      </c>
      <c r="C20" s="5">
        <f>Table1[[#This Row],[(3) '# of RAP Recipients]]/Table1[[#This Row],[(1) '# of 2014-15 Loan Recipients]]</f>
        <v>0.26592205323193918</v>
      </c>
      <c r="D20" s="5">
        <f>Table1[[#This Row],[(4) '# of RAP Recipients and Defaults (Net)]]/Table1[[#This Row],[(1) '# of 2014-15 Loan Recipients]]</f>
        <v>0.28113117870722432</v>
      </c>
      <c r="E20" s="8">
        <v>4208</v>
      </c>
      <c r="F20" s="8">
        <v>76</v>
      </c>
      <c r="G20" s="7">
        <v>1119</v>
      </c>
      <c r="H20" s="8">
        <v>1183</v>
      </c>
    </row>
    <row r="21" spans="1:9" ht="15" x14ac:dyDescent="0.25">
      <c r="A21" s="4" t="s">
        <v>21</v>
      </c>
      <c r="B21" s="5">
        <f>Table1[[#This Row],[(2) '# of 2014-15 Loan Recipients in Default 2016]]/Table1[[#This Row],[(1) '# of 2014-15 Loan Recipients]]</f>
        <v>5.0864699898270603E-2</v>
      </c>
      <c r="C21" s="5">
        <f>Table1[[#This Row],[(3) '# of RAP Recipients]]/Table1[[#This Row],[(1) '# of 2014-15 Loan Recipients]]</f>
        <v>0.39827060020345878</v>
      </c>
      <c r="D21" s="5">
        <f>Table1[[#This Row],[(4) '# of RAP Recipients and Defaults (Net)]]/Table1[[#This Row],[(1) '# of 2014-15 Loan Recipients]]</f>
        <v>0.4409969481180061</v>
      </c>
      <c r="E21" s="8">
        <v>1966</v>
      </c>
      <c r="F21" s="8">
        <v>100</v>
      </c>
      <c r="G21" s="7">
        <v>783</v>
      </c>
      <c r="H21" s="8">
        <v>867</v>
      </c>
      <c r="I21" s="4"/>
    </row>
    <row r="22" spans="1:9" ht="15" x14ac:dyDescent="0.25">
      <c r="A22" s="4" t="s">
        <v>22</v>
      </c>
      <c r="B22" s="5">
        <f>Table1[[#This Row],[(2) '# of 2014-15 Loan Recipients in Default 2016]]/Table1[[#This Row],[(1) '# of 2014-15 Loan Recipients]]</f>
        <v>2.9247910863509748E-2</v>
      </c>
      <c r="C22" s="5">
        <f>Table1[[#This Row],[(3) '# of RAP Recipients]]/Table1[[#This Row],[(1) '# of 2014-15 Loan Recipients]]</f>
        <v>0.29387186629526463</v>
      </c>
      <c r="D22" s="5">
        <f>Table1[[#This Row],[(4) '# of RAP Recipients and Defaults (Net)]]/Table1[[#This Row],[(1) '# of 2014-15 Loan Recipients]]</f>
        <v>0.31847725162488394</v>
      </c>
      <c r="E22" s="8">
        <v>2154</v>
      </c>
      <c r="F22" s="8">
        <v>63</v>
      </c>
      <c r="G22" s="7">
        <v>633</v>
      </c>
      <c r="H22" s="8">
        <v>686</v>
      </c>
      <c r="I22" s="4"/>
    </row>
    <row r="23" spans="1:9" thickBot="1" x14ac:dyDescent="0.3">
      <c r="A23" s="36" t="s">
        <v>23</v>
      </c>
      <c r="B23" s="5">
        <f>Table1[[#This Row],[(2) '# of 2014-15 Loan Recipients in Default 2016]]/Table1[[#This Row],[(1) '# of 2014-15 Loan Recipients]]</f>
        <v>4.904357831152021E-2</v>
      </c>
      <c r="C23" s="5">
        <f>Table1[[#This Row],[(3) '# of RAP Recipients]]/Table1[[#This Row],[(1) '# of 2014-15 Loan Recipients]]</f>
        <v>0.41104559183086437</v>
      </c>
      <c r="D23" s="5">
        <f>Table1[[#This Row],[(4) '# of RAP Recipients and Defaults (Net)]]/Table1[[#This Row],[(1) '# of 2014-15 Loan Recipients]]</f>
        <v>0.45174744714511722</v>
      </c>
      <c r="E23" s="11">
        <v>6953</v>
      </c>
      <c r="F23" s="11">
        <v>341</v>
      </c>
      <c r="G23" s="11">
        <v>2858</v>
      </c>
      <c r="H23" s="11">
        <v>3141</v>
      </c>
      <c r="I23" s="4"/>
    </row>
    <row r="24" spans="1:9" ht="16.2" thickBot="1" x14ac:dyDescent="0.35">
      <c r="A24" s="37" t="s">
        <v>24</v>
      </c>
      <c r="B24" s="12">
        <f>Table1[[#This Row],[(2) '# of 2014-15 Loan Recipients in Default 2016]]/Table1[[#This Row],[(1) '# of 2014-15 Loan Recipients]]</f>
        <v>2.9982147232821086E-2</v>
      </c>
      <c r="C24" s="12">
        <f>Table1[[#This Row],[(3) '# of RAP Recipients]]/Table1[[#This Row],[(1) '# of 2014-15 Loan Recipients]]</f>
        <v>0.30848531522385969</v>
      </c>
      <c r="D24" s="13">
        <f>Table1[[#This Row],[(4) '# of RAP Recipients and Defaults (Net)]]/Table1[[#This Row],[(1) '# of 2014-15 Loan Recipients]]</f>
        <v>0.33377673539398606</v>
      </c>
      <c r="E24" s="38">
        <f>SUM(E3:E23)</f>
        <v>57134</v>
      </c>
      <c r="F24" s="38">
        <f t="shared" ref="F24:H24" si="0">SUM(F3:F23)</f>
        <v>1713</v>
      </c>
      <c r="G24" s="38">
        <f t="shared" si="0"/>
        <v>17625</v>
      </c>
      <c r="H24" s="38">
        <f t="shared" si="0"/>
        <v>19070</v>
      </c>
      <c r="I24" s="4"/>
    </row>
    <row r="25" spans="1:9" ht="34.950000000000003" customHeight="1" x14ac:dyDescent="0.25">
      <c r="A25" s="14" t="s">
        <v>29</v>
      </c>
      <c r="B25" s="18"/>
      <c r="C25" s="18"/>
      <c r="D25" s="18"/>
      <c r="E25" s="18"/>
      <c r="F25" s="18"/>
      <c r="G25" s="18"/>
      <c r="H25" s="18"/>
      <c r="I25" s="4"/>
    </row>
    <row r="26" spans="1:9" ht="45" x14ac:dyDescent="0.25">
      <c r="A26" s="28" t="s">
        <v>30</v>
      </c>
      <c r="B26" s="18"/>
      <c r="C26" s="18"/>
      <c r="D26" s="18"/>
      <c r="E26" s="8"/>
      <c r="F26" s="18"/>
      <c r="G26" s="18"/>
      <c r="H26" s="18"/>
      <c r="I26" s="4"/>
    </row>
    <row r="27" spans="1:9" ht="45" x14ac:dyDescent="0.25">
      <c r="A27" s="29" t="s">
        <v>44</v>
      </c>
      <c r="B27" s="16"/>
      <c r="C27" s="16"/>
      <c r="D27" s="16"/>
      <c r="E27" s="16"/>
      <c r="F27" s="16"/>
      <c r="G27" s="17"/>
      <c r="H27" s="17"/>
    </row>
    <row r="28" spans="1:9" ht="75" x14ac:dyDescent="0.25">
      <c r="A28" s="29" t="s">
        <v>31</v>
      </c>
      <c r="B28" s="16"/>
      <c r="C28" s="16"/>
      <c r="D28" s="16"/>
      <c r="E28" s="16"/>
      <c r="F28" s="16"/>
      <c r="G28" s="17"/>
      <c r="H28" s="17"/>
    </row>
    <row r="29" spans="1:9" ht="45" x14ac:dyDescent="0.25">
      <c r="A29" s="29" t="s">
        <v>32</v>
      </c>
      <c r="B29" s="17"/>
      <c r="C29" s="17"/>
      <c r="D29" s="17"/>
      <c r="E29" s="17"/>
      <c r="F29" s="17"/>
      <c r="G29" s="17"/>
      <c r="H29" s="17"/>
    </row>
    <row r="30" spans="1:9" ht="25.2" customHeight="1" x14ac:dyDescent="0.25">
      <c r="A30" s="30" t="s">
        <v>33</v>
      </c>
      <c r="B30" s="17"/>
      <c r="C30" s="17"/>
      <c r="D30" s="17"/>
      <c r="E30" s="17"/>
      <c r="F30" s="17"/>
      <c r="G30" s="17"/>
      <c r="H30" s="17"/>
    </row>
    <row r="31" spans="1:9" ht="25.2" customHeight="1" x14ac:dyDescent="0.25">
      <c r="A31" s="30" t="s">
        <v>34</v>
      </c>
      <c r="B31" s="17"/>
      <c r="C31" s="17"/>
      <c r="D31" s="17"/>
      <c r="E31" s="17"/>
      <c r="F31" s="17"/>
      <c r="G31" s="17"/>
      <c r="H31" s="17"/>
    </row>
    <row r="32" spans="1:9" ht="25.2" customHeight="1" x14ac:dyDescent="0.25">
      <c r="A32" s="31" t="s">
        <v>35</v>
      </c>
      <c r="B32" s="18"/>
      <c r="C32" s="18"/>
      <c r="D32" s="18"/>
      <c r="E32" s="18"/>
      <c r="F32" s="18"/>
      <c r="G32" s="15"/>
      <c r="H32" s="15"/>
    </row>
    <row r="33" spans="1:8" ht="25.2" customHeight="1" x14ac:dyDescent="0.25">
      <c r="A33" s="31" t="s">
        <v>36</v>
      </c>
      <c r="B33" s="14"/>
      <c r="C33" s="14"/>
      <c r="D33" s="19"/>
      <c r="E33" s="19"/>
      <c r="F33" s="14"/>
      <c r="G33" s="14"/>
      <c r="H33" s="20"/>
    </row>
    <row r="34" spans="1:8" ht="25.2" customHeight="1" x14ac:dyDescent="0.25">
      <c r="A34" s="31" t="s">
        <v>25</v>
      </c>
      <c r="B34" s="4"/>
      <c r="C34" s="4"/>
      <c r="D34" s="4"/>
      <c r="H34" s="2"/>
    </row>
    <row r="35" spans="1:8" ht="25.2" customHeight="1" x14ac:dyDescent="0.25">
      <c r="A35" s="31" t="s">
        <v>26</v>
      </c>
      <c r="B35" s="21"/>
      <c r="C35" s="21"/>
      <c r="D35" s="21"/>
      <c r="E35" s="21"/>
      <c r="F35" s="21"/>
      <c r="G35" s="21"/>
      <c r="H35" s="21"/>
    </row>
    <row r="36" spans="1:8" ht="25.2" customHeight="1" x14ac:dyDescent="0.25">
      <c r="A36" s="32" t="s">
        <v>27</v>
      </c>
      <c r="B36" s="22"/>
      <c r="C36" s="22"/>
      <c r="D36" s="22"/>
      <c r="E36" s="22"/>
      <c r="F36" s="22"/>
      <c r="G36" s="22"/>
      <c r="H36" s="22"/>
    </row>
    <row r="37" spans="1:8" ht="15" x14ac:dyDescent="0.25">
      <c r="A37" s="33" t="s">
        <v>28</v>
      </c>
      <c r="B37" s="22"/>
      <c r="C37" s="22"/>
      <c r="D37" s="22"/>
      <c r="E37" s="22"/>
      <c r="F37" s="22"/>
      <c r="G37" s="22"/>
      <c r="H37" s="22"/>
    </row>
    <row r="38" spans="1:8" x14ac:dyDescent="0.3">
      <c r="A38" s="31" t="s">
        <v>37</v>
      </c>
    </row>
  </sheetData>
  <pageMargins left="0.7" right="0.7" top="0.75" bottom="0.75" header="0.3" footer="0.3"/>
  <pageSetup paperSize="5" scale="5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Universities</vt:lpstr>
      <vt:lpstr>Universities!Title</vt:lpstr>
    </vt:vector>
  </TitlesOfParts>
  <Company>MGS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2017-08-22T20:34:28Z</dcterms:created>
  <dcterms:modified xsi:type="dcterms:W3CDTF">2018-08-28T13:48:38Z</dcterms:modified>
</cp:coreProperties>
</file>